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_chong\Desktop\SCHEDULE\"/>
    </mc:Choice>
  </mc:AlternateContent>
  <xr:revisionPtr revIDLastSave="0" documentId="8_{DECD057A-8C01-4381-8F8D-3BD3D2964EEA}" xr6:coauthVersionLast="47" xr6:coauthVersionMax="47" xr10:uidLastSave="{00000000-0000-0000-0000-000000000000}"/>
  <bookViews>
    <workbookView xWindow="-120" yWindow="-120" windowWidth="29040" windowHeight="15720" xr2:uid="{EA980505-7A25-4766-8E9D-1BF3BB97AE15}"/>
  </bookViews>
  <sheets>
    <sheet name="HKG-SKU-NSA" sheetId="6" r:id="rId1"/>
    <sheet name="SHA-NBO" sheetId="13" r:id="rId2"/>
    <sheet name="XMN-TAO" sheetId="12" r:id="rId3"/>
    <sheet name="INC-KR" sheetId="7" r:id="rId4"/>
    <sheet name="JP" sheetId="31" r:id="rId5"/>
  </sheets>
  <definedNames>
    <definedName name="_xlnm._FilterDatabase" localSheetId="0" hidden="1">'HKG-SKU-NSA'!#REF!</definedName>
    <definedName name="_xlnm._FilterDatabase" localSheetId="1" hidden="1">'SHA-NBO'!#REF!</definedName>
    <definedName name="_xlnm._FilterDatabase" localSheetId="2" hidden="1">'XMN-TAO'!$A$7:$M$32</definedName>
    <definedName name="_xlnm.Print_Area" localSheetId="0">'HKG-SKU-NSA'!$A$1:$P$73</definedName>
    <definedName name="_xlnm.Print_Area" localSheetId="3">'INC-KR'!$A$1:$N$34</definedName>
    <definedName name="_xlnm.Print_Area" localSheetId="1">'SHA-NBO'!$A$1:$N$44</definedName>
    <definedName name="_xlnm.Print_Area" localSheetId="2">'XMN-TAO'!$A$1:$N$32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9" i="6" l="1"/>
  <c r="O48" i="6"/>
  <c r="O47" i="6"/>
  <c r="N47" i="6"/>
  <c r="N46" i="6"/>
  <c r="M46" i="6"/>
  <c r="O45" i="6"/>
  <c r="N45" i="6"/>
  <c r="M45" i="6"/>
  <c r="O44" i="6"/>
  <c r="O43" i="6"/>
  <c r="O42" i="6"/>
  <c r="N42" i="6" s="1"/>
  <c r="N41" i="6"/>
  <c r="M41" i="6"/>
  <c r="O40" i="6"/>
  <c r="N40" i="6"/>
  <c r="M40" i="6"/>
  <c r="O39" i="6"/>
  <c r="O38" i="6"/>
  <c r="O37" i="6"/>
  <c r="N37" i="6" s="1"/>
  <c r="N36" i="6"/>
  <c r="M36" i="6"/>
  <c r="O35" i="6"/>
  <c r="N35" i="6"/>
  <c r="M35" i="6"/>
  <c r="O34" i="6"/>
  <c r="O33" i="6"/>
  <c r="O32" i="6"/>
  <c r="N32" i="6" s="1"/>
  <c r="N31" i="6"/>
  <c r="M31" i="6"/>
  <c r="O30" i="6"/>
  <c r="N30" i="6"/>
  <c r="M30" i="6"/>
  <c r="O29" i="6"/>
  <c r="K29" i="6"/>
  <c r="O28" i="6"/>
  <c r="O27" i="6"/>
  <c r="N27" i="6" s="1"/>
  <c r="N26" i="6"/>
  <c r="M26" i="6"/>
  <c r="O21" i="6"/>
  <c r="N21" i="6"/>
  <c r="M21" i="6"/>
  <c r="K20" i="6"/>
  <c r="O20" i="6" s="1"/>
  <c r="O19" i="6"/>
  <c r="O18" i="6"/>
  <c r="N18" i="6" s="1"/>
  <c r="N17" i="6"/>
  <c r="M17" i="6"/>
  <c r="O16" i="6"/>
  <c r="N16" i="6"/>
  <c r="M16" i="6"/>
  <c r="K15" i="6"/>
  <c r="O15" i="6" s="1"/>
  <c r="O14" i="6"/>
  <c r="N12" i="6"/>
  <c r="M12" i="6"/>
  <c r="O11" i="6"/>
  <c r="M30" i="13"/>
  <c r="N30" i="13" s="1"/>
  <c r="M29" i="13"/>
  <c r="M28" i="13"/>
  <c r="N28" i="13" s="1"/>
  <c r="M27" i="13"/>
  <c r="M25" i="13"/>
  <c r="M24" i="13"/>
  <c r="N24" i="13" s="1"/>
  <c r="M23" i="13"/>
  <c r="K22" i="13"/>
  <c r="M22" i="13" s="1"/>
  <c r="N22" i="13" s="1"/>
  <c r="M21" i="13"/>
  <c r="K16" i="13"/>
  <c r="M16" i="13" s="1"/>
  <c r="N16" i="13" s="1"/>
  <c r="M15" i="13"/>
  <c r="K14" i="13"/>
  <c r="M14" i="13" s="1"/>
  <c r="N14" i="13" s="1"/>
  <c r="M13" i="13"/>
  <c r="M12" i="13"/>
  <c r="N12" i="13" s="1"/>
  <c r="N21" i="12"/>
  <c r="M21" i="12"/>
  <c r="N20" i="12"/>
  <c r="M20" i="12"/>
  <c r="N19" i="12"/>
  <c r="M19" i="12"/>
  <c r="N18" i="12"/>
  <c r="M18" i="12"/>
  <c r="N17" i="12"/>
  <c r="M17" i="12"/>
  <c r="N12" i="12"/>
  <c r="M12" i="12"/>
  <c r="N11" i="12"/>
  <c r="M11" i="12"/>
  <c r="M21" i="7"/>
  <c r="M20" i="7"/>
  <c r="M19" i="7"/>
  <c r="M18" i="7"/>
  <c r="M17" i="7"/>
  <c r="M12" i="7"/>
  <c r="M11" i="7"/>
  <c r="L21" i="31"/>
  <c r="M21" i="31" s="1"/>
  <c r="N21" i="31" s="1"/>
  <c r="O21" i="31" s="1"/>
  <c r="K21" i="31"/>
  <c r="K20" i="31"/>
  <c r="L20" i="31" s="1"/>
  <c r="M20" i="31" s="1"/>
  <c r="N20" i="31" s="1"/>
  <c r="O20" i="31" s="1"/>
  <c r="K19" i="31"/>
  <c r="L19" i="31" s="1"/>
  <c r="M19" i="31" s="1"/>
  <c r="N19" i="31" s="1"/>
  <c r="O19" i="31" s="1"/>
  <c r="K18" i="31"/>
  <c r="L18" i="31" s="1"/>
  <c r="M18" i="31" s="1"/>
  <c r="N18" i="31" s="1"/>
  <c r="O18" i="31" s="1"/>
  <c r="L17" i="31"/>
  <c r="M17" i="31" s="1"/>
  <c r="N17" i="31" s="1"/>
  <c r="O17" i="31" s="1"/>
  <c r="K17" i="31"/>
  <c r="K12" i="31"/>
  <c r="L12" i="31" s="1"/>
  <c r="M12" i="31" s="1"/>
  <c r="N12" i="31" s="1"/>
  <c r="O12" i="31" s="1"/>
</calcChain>
</file>

<file path=xl/sharedStrings.xml><?xml version="1.0" encoding="utf-8"?>
<sst xmlns="http://schemas.openxmlformats.org/spreadsheetml/2006/main" count="928" uniqueCount="191">
  <si>
    <t>THAILAND TO HONG KONG,  SHEKOU, NANSHA (NEW PORT)</t>
  </si>
  <si>
    <t>ETD SEP</t>
  </si>
  <si>
    <t>WEEK</t>
  </si>
  <si>
    <t>VESSEL</t>
  </si>
  <si>
    <t>VOY</t>
  </si>
  <si>
    <t>SVC</t>
  </si>
  <si>
    <t>BKK Free time  det7/dem5</t>
  </si>
  <si>
    <t>LCB Free time  det7/dem7</t>
  </si>
  <si>
    <t>ETA</t>
  </si>
  <si>
    <t>RTN TERMINAL</t>
  </si>
  <si>
    <t>CUT OFF</t>
  </si>
  <si>
    <t>ETD BKK</t>
  </si>
  <si>
    <t>FIRST RETURN</t>
  </si>
  <si>
    <t>ETD LCB</t>
  </si>
  <si>
    <t>CN0NW</t>
  </si>
  <si>
    <t>CNSKU</t>
  </si>
  <si>
    <t>HKHKG</t>
  </si>
  <si>
    <t>AVIOS</t>
  </si>
  <si>
    <t>2513N</t>
  </si>
  <si>
    <t>CVT</t>
  </si>
  <si>
    <t>PAT 1 #0251</t>
  </si>
  <si>
    <t>16/9 17:00</t>
  </si>
  <si>
    <t>B5#2813</t>
  </si>
  <si>
    <t>18/9 17:00</t>
  </si>
  <si>
    <t>CHECK B3</t>
  </si>
  <si>
    <t>TS SURABAYA</t>
  </si>
  <si>
    <t>25017N</t>
  </si>
  <si>
    <t>TRX</t>
  </si>
  <si>
    <t>18/9 23:59</t>
  </si>
  <si>
    <t>SIAM #2809</t>
  </si>
  <si>
    <t>20/9 11:59</t>
  </si>
  <si>
    <t>WK 38 JTX BLANK</t>
  </si>
  <si>
    <t>SAWASDEE RIGEL</t>
  </si>
  <si>
    <t>2510N</t>
  </si>
  <si>
    <t>CHT</t>
  </si>
  <si>
    <t>21/9 11:59</t>
  </si>
  <si>
    <t>B5#2815</t>
  </si>
  <si>
    <t>22/9 11:59</t>
  </si>
  <si>
    <t>CHECK B5</t>
  </si>
  <si>
    <t>KMTC POHANG</t>
  </si>
  <si>
    <t>2511N</t>
  </si>
  <si>
    <t>20/9 17:00</t>
  </si>
  <si>
    <t>TBA</t>
  </si>
  <si>
    <t>JHTS</t>
  </si>
  <si>
    <t>KERRY #2816</t>
  </si>
  <si>
    <t>CHANA BHUM</t>
  </si>
  <si>
    <t>905N</t>
  </si>
  <si>
    <t>22/9 17:00</t>
  </si>
  <si>
    <t>23/9 17:00</t>
  </si>
  <si>
    <t>SAMAL</t>
  </si>
  <si>
    <t>0QILSN1NC</t>
  </si>
  <si>
    <t>JTX</t>
  </si>
  <si>
    <t>SAHATHAI (code 0520 ,2801)/ LATKRABANG B5#2815</t>
  </si>
  <si>
    <t>24/9 23:59</t>
  </si>
  <si>
    <t>-</t>
  </si>
  <si>
    <t>25/9 17:00</t>
  </si>
  <si>
    <t>TS TIANJIN</t>
  </si>
  <si>
    <t>25010N</t>
  </si>
  <si>
    <t>27/9 11:59</t>
  </si>
  <si>
    <t>28/9 11:59</t>
  </si>
  <si>
    <t>TS INCHEON</t>
  </si>
  <si>
    <t>25037N</t>
  </si>
  <si>
    <t>25/9 11:59</t>
  </si>
  <si>
    <t>26/9 23:59</t>
  </si>
  <si>
    <t>25/9 23:59</t>
  </si>
  <si>
    <t>ETD OCT</t>
  </si>
  <si>
    <t>25018N</t>
  </si>
  <si>
    <t>30/9 11:59</t>
  </si>
  <si>
    <t>1/10 11:59</t>
  </si>
  <si>
    <t>CNC JAWA</t>
  </si>
  <si>
    <t>0QILUN1NC</t>
  </si>
  <si>
    <t>1/10 23:59</t>
  </si>
  <si>
    <t>2/10 11:59</t>
  </si>
  <si>
    <t>KMTC TAIPEIS</t>
  </si>
  <si>
    <t>01/10 17:00</t>
  </si>
  <si>
    <t>2514N</t>
  </si>
  <si>
    <t>3/10 17:00</t>
  </si>
  <si>
    <t>4/10 17:00</t>
  </si>
  <si>
    <t>02/10 23:59</t>
  </si>
  <si>
    <t>4/10 11:59</t>
  </si>
  <si>
    <t>906N</t>
  </si>
  <si>
    <t>6/10 17:00</t>
  </si>
  <si>
    <t>7/10 17:00</t>
  </si>
  <si>
    <t>TS NAGOYA</t>
  </si>
  <si>
    <t>25015N</t>
  </si>
  <si>
    <t>7/10 23:59</t>
  </si>
  <si>
    <t>8/10 11:59</t>
  </si>
  <si>
    <t>12/10 11:59</t>
  </si>
  <si>
    <t>13/10 11:59</t>
  </si>
  <si>
    <t>2512N</t>
  </si>
  <si>
    <t>7/10 11:59</t>
  </si>
  <si>
    <t>9/10 23:59</t>
  </si>
  <si>
    <t>11/10 11:59</t>
  </si>
  <si>
    <t>25019N</t>
  </si>
  <si>
    <t>14/10 17:00</t>
  </si>
  <si>
    <t>TBN</t>
  </si>
  <si>
    <t>0QILYN1NC</t>
  </si>
  <si>
    <t>15/10 11:59</t>
  </si>
  <si>
    <t>25011N</t>
  </si>
  <si>
    <t>13/10 23:59</t>
  </si>
  <si>
    <t>14/10 11:59</t>
  </si>
  <si>
    <t>25038N</t>
  </si>
  <si>
    <t>16/10 23:59</t>
  </si>
  <si>
    <t>18/10 11:59</t>
  </si>
  <si>
    <t>907N</t>
  </si>
  <si>
    <t>19/10 17:00</t>
  </si>
  <si>
    <t>21/10 17:00</t>
  </si>
  <si>
    <t>0QIM0N1NC</t>
  </si>
  <si>
    <t>22/10 11:59</t>
  </si>
  <si>
    <t>20/10 23:59</t>
  </si>
  <si>
    <t>2515N</t>
  </si>
  <si>
    <t>21/10 11:59</t>
  </si>
  <si>
    <t>23/10 23:59</t>
  </si>
  <si>
    <t>25/10 11:59</t>
  </si>
  <si>
    <t>25020N</t>
  </si>
  <si>
    <t>26/10 17:00</t>
  </si>
  <si>
    <t>28/10 17:00</t>
  </si>
  <si>
    <t>0QIM2N1NC</t>
  </si>
  <si>
    <t>29/10 11:59</t>
  </si>
  <si>
    <t>27/10 23:59</t>
  </si>
  <si>
    <t>28/10 11:59</t>
  </si>
  <si>
    <t>PROFORMA SCHEUDLE</t>
  </si>
  <si>
    <t>BKK/LKB</t>
  </si>
  <si>
    <t>LCB</t>
  </si>
  <si>
    <t>TRANSIT TIME</t>
  </si>
  <si>
    <t>ETD</t>
  </si>
  <si>
    <t>NANSHA</t>
  </si>
  <si>
    <t>HONG KONG</t>
  </si>
  <si>
    <t>MON 11.59</t>
  </si>
  <si>
    <t>TUE</t>
  </si>
  <si>
    <t>ESCO B3 # 2813</t>
  </si>
  <si>
    <t>TUE 05.00</t>
  </si>
  <si>
    <t>THU</t>
  </si>
  <si>
    <t>MBX</t>
  </si>
  <si>
    <t>LKB # 2816</t>
  </si>
  <si>
    <t>WED 17:00</t>
  </si>
  <si>
    <t>KERRY # 2816</t>
  </si>
  <si>
    <t>THU 17:00</t>
  </si>
  <si>
    <t>SAT</t>
  </si>
  <si>
    <t>CPX</t>
  </si>
  <si>
    <t>MON 17:00</t>
  </si>
  <si>
    <t>TUE 11:59</t>
  </si>
  <si>
    <t>CJX</t>
  </si>
  <si>
    <t>LKB # 2820</t>
  </si>
  <si>
    <t>SUN 23:59</t>
  </si>
  <si>
    <t>MON 23:59</t>
  </si>
  <si>
    <t>WED</t>
  </si>
  <si>
    <t>JHT</t>
  </si>
  <si>
    <t xml:space="preserve">SAHATHAI  0520 and 2801 </t>
  </si>
  <si>
    <t>THU 23:59</t>
  </si>
  <si>
    <t>FRI 23:59</t>
  </si>
  <si>
    <t>SUN</t>
  </si>
  <si>
    <t>PAT 1#0251</t>
  </si>
  <si>
    <t>SAT 11:59</t>
  </si>
  <si>
    <t>MON</t>
  </si>
  <si>
    <t>PAT1 #0251</t>
  </si>
  <si>
    <t>MON 11:59</t>
  </si>
  <si>
    <t>TUE  11:59</t>
  </si>
  <si>
    <t>4 ~ 5</t>
  </si>
  <si>
    <t xml:space="preserve">PAT 1 #0251 </t>
  </si>
  <si>
    <t>WED 11:59</t>
  </si>
  <si>
    <t>FRI</t>
  </si>
  <si>
    <t>5 ~ 6</t>
  </si>
  <si>
    <t>SAHATHAI code 0520 ,2801)/ LATKRABANG B5#2815</t>
  </si>
  <si>
    <t>SUN 17:00</t>
  </si>
  <si>
    <t>THAILAND TO SHANGHAI, NINGBO</t>
  </si>
  <si>
    <t>CNSHA</t>
  </si>
  <si>
    <t>CNNBO</t>
  </si>
  <si>
    <t>BKK</t>
  </si>
  <si>
    <t>CNBNO</t>
  </si>
  <si>
    <t>THAILAND TO XIAMEN, QINGDAO</t>
  </si>
  <si>
    <t>CNXMN</t>
  </si>
  <si>
    <t>CNTAO</t>
  </si>
  <si>
    <t>THAILAND TO INCHEON</t>
  </si>
  <si>
    <t>KRINC</t>
  </si>
  <si>
    <t>KRPUS</t>
  </si>
  <si>
    <t>KRPUC</t>
  </si>
  <si>
    <t>THAILAND TO JAPAN</t>
  </si>
  <si>
    <t>LCB Free time  7/7</t>
  </si>
  <si>
    <t>RTN SAHATHAI/ LKB</t>
  </si>
  <si>
    <t>CUT OFF SAHATHAI/ LATKRABANG</t>
  </si>
  <si>
    <t>RTN  LCB TERMINAL</t>
  </si>
  <si>
    <t>CUT OFF LCB</t>
  </si>
  <si>
    <t>JPTYO</t>
  </si>
  <si>
    <t>JPYOK</t>
  </si>
  <si>
    <t>JPNGO</t>
  </si>
  <si>
    <t>JPOSA</t>
  </si>
  <si>
    <t>JPUKB</t>
  </si>
  <si>
    <t>RTN SAHATHAI/ LATKRABANG</t>
  </si>
  <si>
    <t>RTN LCB TERMINAL</t>
  </si>
  <si>
    <t>TUE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</si>
</sst>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\-mmm;@"/>
  </numFmts>
  <fonts count="26" x14ac:knownFonts="1">
    <font>
      <sz val="10"/>
      <color rgb="FF000000"/>
      <name val="Times New Roman"/>
      <family val="1"/>
    </font>
    <font>
      <sz val="11"/>
      <color theme="1"/>
      <name val="新細明體"/>
      <family val="2"/>
      <scheme val="minor"/>
    </font>
    <font>
      <sz val="8"/>
      <name val="Times New Roman"/>
      <family val="1"/>
    </font>
    <font>
      <u/>
      <sz val="10"/>
      <color theme="10"/>
      <name val="Times New Roman"/>
      <family val="1"/>
    </font>
    <font>
      <sz val="10"/>
      <color rgb="FF000000"/>
      <name val="新細明體"/>
      <family val="2"/>
      <scheme val="minor"/>
    </font>
    <font>
      <sz val="10"/>
      <color theme="0" tint="-0.249977111117893"/>
      <name val="新細明體"/>
      <family val="2"/>
      <scheme val="minor"/>
    </font>
    <font>
      <sz val="10"/>
      <name val="新細明體"/>
      <family val="2"/>
      <scheme val="minor"/>
    </font>
    <font>
      <b/>
      <sz val="10"/>
      <name val="新細明體"/>
      <family val="2"/>
      <scheme val="minor"/>
    </font>
    <font>
      <b/>
      <sz val="10"/>
      <color rgb="FF000000"/>
      <name val="新細明體"/>
      <family val="2"/>
      <scheme val="minor"/>
    </font>
    <font>
      <sz val="10"/>
      <color rgb="FF999999"/>
      <name val="新細明體"/>
      <family val="2"/>
      <scheme val="minor"/>
    </font>
    <font>
      <sz val="10"/>
      <color theme="0" tint="-0.34998626667073579"/>
      <name val="新細明體"/>
      <family val="2"/>
      <scheme val="minor"/>
    </font>
    <font>
      <sz val="10"/>
      <color theme="1"/>
      <name val="新細明體"/>
      <family val="2"/>
      <scheme val="minor"/>
    </font>
    <font>
      <b/>
      <sz val="9"/>
      <name val="新細明體"/>
      <family val="2"/>
      <scheme val="minor"/>
    </font>
    <font>
      <sz val="9"/>
      <color rgb="FF000000"/>
      <name val="新細明體"/>
      <family val="2"/>
      <scheme val="minor"/>
    </font>
    <font>
      <sz val="9"/>
      <name val="新細明體"/>
      <family val="2"/>
      <scheme val="minor"/>
    </font>
    <font>
      <b/>
      <sz val="8"/>
      <name val="新細明體"/>
      <family val="2"/>
      <scheme val="minor"/>
    </font>
    <font>
      <b/>
      <u/>
      <sz val="10"/>
      <color rgb="FF0070C0"/>
      <name val="Tahoma"/>
      <family val="2"/>
    </font>
    <font>
      <b/>
      <u/>
      <sz val="10"/>
      <color rgb="FF000000"/>
      <name val="新細明體"/>
      <family val="2"/>
      <scheme val="minor"/>
    </font>
    <font>
      <b/>
      <u/>
      <sz val="9"/>
      <name val="新細明體"/>
      <family val="2"/>
      <scheme val="minor"/>
    </font>
    <font>
      <sz val="11"/>
      <name val="新細明體"/>
      <family val="2"/>
      <scheme val="minor"/>
    </font>
    <font>
      <b/>
      <sz val="14"/>
      <name val="新細明體"/>
      <family val="2"/>
      <scheme val="minor"/>
    </font>
    <font>
      <b/>
      <sz val="14"/>
      <color rgb="FF000000"/>
      <name val="新細明體"/>
      <family val="2"/>
      <scheme val="minor"/>
    </font>
    <font>
      <b/>
      <sz val="16"/>
      <color rgb="FF000000"/>
      <name val="新細明體"/>
      <family val="2"/>
      <scheme val="minor"/>
    </font>
    <font>
      <b/>
      <u/>
      <sz val="10"/>
      <color rgb="FF0070C0"/>
      <name val="Times New Roman"/>
      <family val="1"/>
    </font>
    <font>
      <b/>
      <sz val="10"/>
      <color theme="1"/>
      <name val="新細明體"/>
      <family val="2"/>
      <scheme val="minor"/>
    </font>
    <font>
      <sz val="9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AED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2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76" fontId="6" fillId="5" borderId="0" xfId="0" applyNumberFormat="1" applyFont="1" applyFill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6" fillId="5" borderId="0" xfId="0" quotePrefix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 shrinkToFit="1"/>
    </xf>
    <xf numFmtId="176" fontId="16" fillId="5" borderId="0" xfId="1" applyNumberFormat="1" applyFont="1" applyFill="1" applyBorder="1" applyAlignment="1">
      <alignment horizontal="center" vertical="center"/>
    </xf>
    <xf numFmtId="16" fontId="6" fillId="5" borderId="0" xfId="0" quotePrefix="1" applyNumberFormat="1" applyFont="1" applyFill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176" fontId="14" fillId="5" borderId="0" xfId="0" applyNumberFormat="1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176" fontId="7" fillId="3" borderId="28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/>
    </xf>
    <xf numFmtId="176" fontId="16" fillId="0" borderId="1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6" fillId="3" borderId="2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176" fontId="7" fillId="3" borderId="44" xfId="0" applyNumberFormat="1" applyFont="1" applyFill="1" applyBorder="1" applyAlignment="1">
      <alignment horizontal="center" vertical="center"/>
    </xf>
    <xf numFmtId="176" fontId="23" fillId="5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6" fillId="0" borderId="0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16" fillId="0" borderId="6" xfId="1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23" fillId="5" borderId="0" xfId="1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176" fontId="23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176" fontId="6" fillId="6" borderId="6" xfId="0" applyNumberFormat="1" applyFont="1" applyFill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176" fontId="7" fillId="3" borderId="53" xfId="0" applyNumberFormat="1" applyFont="1" applyFill="1" applyBorder="1" applyAlignment="1">
      <alignment horizontal="center" vertical="center"/>
    </xf>
    <xf numFmtId="176" fontId="7" fillId="3" borderId="34" xfId="0" applyNumberFormat="1" applyFont="1" applyFill="1" applyBorder="1" applyAlignment="1">
      <alignment horizontal="center" vertical="center"/>
    </xf>
    <xf numFmtId="176" fontId="7" fillId="3" borderId="35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176" fontId="7" fillId="3" borderId="33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21" fillId="7" borderId="49" xfId="0" applyFont="1" applyFill="1" applyBorder="1" applyAlignment="1">
      <alignment horizontal="center" vertical="center"/>
    </xf>
    <xf numFmtId="0" fontId="21" fillId="7" borderId="50" xfId="0" applyFont="1" applyFill="1" applyBorder="1" applyAlignment="1">
      <alignment horizontal="center" vertical="center"/>
    </xf>
    <xf numFmtId="0" fontId="21" fillId="7" borderId="51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99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68" name="image1.jpeg">
          <a:extLst>
            <a:ext uri="{FF2B5EF4-FFF2-40B4-BE49-F238E27FC236}">
              <a16:creationId xmlns:a16="http://schemas.microsoft.com/office/drawing/2014/main" id="{FB8E4CC3-5037-1411-6A93-1E4DC1EA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2917" cy="667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7685C6-D8CE-5870-EFFE-9C617135B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1772" y="121831"/>
          <a:ext cx="6733333" cy="79744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132228DB-3BD5-4EB4-A1E8-E9A71937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C9C7F7-ED58-48C2-AB2B-6C0A1D6A4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id="{E33A8F55-8CD4-41A7-B41A-98663683F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D1EB943-F7C6-41B7-BD72-A40560CF9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7" name="image1.jpeg">
          <a:extLst>
            <a:ext uri="{FF2B5EF4-FFF2-40B4-BE49-F238E27FC236}">
              <a16:creationId xmlns:a16="http://schemas.microsoft.com/office/drawing/2014/main" id="{D9ECD449-28E0-459B-9D9F-AEB2F5D5D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7C54B1-11D6-4100-9EAC-81058202C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" name="image1.jpeg">
          <a:extLst>
            <a:ext uri="{FF2B5EF4-FFF2-40B4-BE49-F238E27FC236}">
              <a16:creationId xmlns:a16="http://schemas.microsoft.com/office/drawing/2014/main" id="{7C7C1600-7529-43BC-8FCA-8B655E08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BB0F970-8036-4CB3-9C50-895FD9E8B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11" name="image1.jpeg">
          <a:extLst>
            <a:ext uri="{FF2B5EF4-FFF2-40B4-BE49-F238E27FC236}">
              <a16:creationId xmlns:a16="http://schemas.microsoft.com/office/drawing/2014/main" id="{2A605AB9-0F6C-41BD-903C-088890215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C55C9CF-A2C2-4B61-96FD-A4C3EAA9A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13" name="image1.jpeg">
          <a:extLst>
            <a:ext uri="{FF2B5EF4-FFF2-40B4-BE49-F238E27FC236}">
              <a16:creationId xmlns:a16="http://schemas.microsoft.com/office/drawing/2014/main" id="{113F9BEE-7BA4-4268-9F89-19C5F561F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B15498A-A643-45B6-B063-364167434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15" name="image1.jpeg">
          <a:extLst>
            <a:ext uri="{FF2B5EF4-FFF2-40B4-BE49-F238E27FC236}">
              <a16:creationId xmlns:a16="http://schemas.microsoft.com/office/drawing/2014/main" id="{BB6AB8C5-270A-4F43-923D-D94D60B54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B912959-50AC-408A-8882-2C5690FB1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17" name="image1.jpeg">
          <a:extLst>
            <a:ext uri="{FF2B5EF4-FFF2-40B4-BE49-F238E27FC236}">
              <a16:creationId xmlns:a16="http://schemas.microsoft.com/office/drawing/2014/main" id="{62ADEE76-2BE1-445D-A6EC-016AF3C2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17DCF86-02E4-4EC5-9A41-CA668DEF3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19" name="image1.jpeg">
          <a:extLst>
            <a:ext uri="{FF2B5EF4-FFF2-40B4-BE49-F238E27FC236}">
              <a16:creationId xmlns:a16="http://schemas.microsoft.com/office/drawing/2014/main" id="{366A7818-0EF5-4DB5-91EE-0BD7A0FE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3646602-CD65-4829-BB63-F1865C2B7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21" name="image1.jpeg">
          <a:extLst>
            <a:ext uri="{FF2B5EF4-FFF2-40B4-BE49-F238E27FC236}">
              <a16:creationId xmlns:a16="http://schemas.microsoft.com/office/drawing/2014/main" id="{46514BB9-E542-4F60-80DE-D75DCAE96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A7205B8-0F12-4819-A309-14A99EDE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23" name="image1.jpeg">
          <a:extLst>
            <a:ext uri="{FF2B5EF4-FFF2-40B4-BE49-F238E27FC236}">
              <a16:creationId xmlns:a16="http://schemas.microsoft.com/office/drawing/2014/main" id="{DDB5C486-B029-4976-84C4-51A119D0C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5FD8EF02-D5E9-4252-A95B-773978D93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25" name="image1.jpeg">
          <a:extLst>
            <a:ext uri="{FF2B5EF4-FFF2-40B4-BE49-F238E27FC236}">
              <a16:creationId xmlns:a16="http://schemas.microsoft.com/office/drawing/2014/main" id="{2CE64C43-C96B-4B9F-B9DB-4047A91F3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8284AD6-BECC-4FD8-AC49-3BFD1C494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27" name="image1.jpeg">
          <a:extLst>
            <a:ext uri="{FF2B5EF4-FFF2-40B4-BE49-F238E27FC236}">
              <a16:creationId xmlns:a16="http://schemas.microsoft.com/office/drawing/2014/main" id="{8D6BAF0E-C08B-435D-B41F-4D8D41BD9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9E8BA58C-13DE-4136-99F5-D06A3B61E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29" name="image1.jpeg">
          <a:extLst>
            <a:ext uri="{FF2B5EF4-FFF2-40B4-BE49-F238E27FC236}">
              <a16:creationId xmlns:a16="http://schemas.microsoft.com/office/drawing/2014/main" id="{B3484B65-D9A0-4AF2-8CA6-91CA14148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3C6CCC99-9484-468F-9699-CD26B1D81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31" name="image1.jpeg">
          <a:extLst>
            <a:ext uri="{FF2B5EF4-FFF2-40B4-BE49-F238E27FC236}">
              <a16:creationId xmlns:a16="http://schemas.microsoft.com/office/drawing/2014/main" id="{349D04B8-144D-48DB-954C-1E9AADDFE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40" name="Picture 91039">
          <a:extLst>
            <a:ext uri="{FF2B5EF4-FFF2-40B4-BE49-F238E27FC236}">
              <a16:creationId xmlns:a16="http://schemas.microsoft.com/office/drawing/2014/main" id="{B8FE98FA-2E0C-4A26-97BE-53A207ACC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41" name="image1.jpeg">
          <a:extLst>
            <a:ext uri="{FF2B5EF4-FFF2-40B4-BE49-F238E27FC236}">
              <a16:creationId xmlns:a16="http://schemas.microsoft.com/office/drawing/2014/main" id="{5721B3C9-A411-486C-8B2D-D0A760253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42" name="Picture 91041">
          <a:extLst>
            <a:ext uri="{FF2B5EF4-FFF2-40B4-BE49-F238E27FC236}">
              <a16:creationId xmlns:a16="http://schemas.microsoft.com/office/drawing/2014/main" id="{1969F435-4B44-4BF1-9A04-B89C4587B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43" name="image1.jpeg">
          <a:extLst>
            <a:ext uri="{FF2B5EF4-FFF2-40B4-BE49-F238E27FC236}">
              <a16:creationId xmlns:a16="http://schemas.microsoft.com/office/drawing/2014/main" id="{51370BF9-092C-424C-A4AC-3D51FC5DC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44" name="Picture 91043">
          <a:extLst>
            <a:ext uri="{FF2B5EF4-FFF2-40B4-BE49-F238E27FC236}">
              <a16:creationId xmlns:a16="http://schemas.microsoft.com/office/drawing/2014/main" id="{2653C61C-8182-4877-AA68-BF2BC3462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45" name="image1.jpeg">
          <a:extLst>
            <a:ext uri="{FF2B5EF4-FFF2-40B4-BE49-F238E27FC236}">
              <a16:creationId xmlns:a16="http://schemas.microsoft.com/office/drawing/2014/main" id="{86CA1E04-5593-4760-B47B-5B502FE4E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46" name="Picture 91045">
          <a:extLst>
            <a:ext uri="{FF2B5EF4-FFF2-40B4-BE49-F238E27FC236}">
              <a16:creationId xmlns:a16="http://schemas.microsoft.com/office/drawing/2014/main" id="{74464442-A06D-4458-AAF5-752DC81D2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47" name="image1.jpeg">
          <a:extLst>
            <a:ext uri="{FF2B5EF4-FFF2-40B4-BE49-F238E27FC236}">
              <a16:creationId xmlns:a16="http://schemas.microsoft.com/office/drawing/2014/main" id="{E284513C-8E94-490F-BF60-A8FF3A4EA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48" name="Picture 91047">
          <a:extLst>
            <a:ext uri="{FF2B5EF4-FFF2-40B4-BE49-F238E27FC236}">
              <a16:creationId xmlns:a16="http://schemas.microsoft.com/office/drawing/2014/main" id="{A5DC7B10-3F57-4E5B-8AD3-97DAD9704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49" name="image1.jpeg">
          <a:extLst>
            <a:ext uri="{FF2B5EF4-FFF2-40B4-BE49-F238E27FC236}">
              <a16:creationId xmlns:a16="http://schemas.microsoft.com/office/drawing/2014/main" id="{A1B07CC9-9F4A-4DD4-8380-C4D74CD9C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50" name="Picture 91049">
          <a:extLst>
            <a:ext uri="{FF2B5EF4-FFF2-40B4-BE49-F238E27FC236}">
              <a16:creationId xmlns:a16="http://schemas.microsoft.com/office/drawing/2014/main" id="{48DE1450-3899-4A04-988E-330AFEEE9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51" name="image1.jpeg">
          <a:extLst>
            <a:ext uri="{FF2B5EF4-FFF2-40B4-BE49-F238E27FC236}">
              <a16:creationId xmlns:a16="http://schemas.microsoft.com/office/drawing/2014/main" id="{739FEC54-98FE-41B8-A7A9-947BA8B39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52" name="Picture 91051">
          <a:extLst>
            <a:ext uri="{FF2B5EF4-FFF2-40B4-BE49-F238E27FC236}">
              <a16:creationId xmlns:a16="http://schemas.microsoft.com/office/drawing/2014/main" id="{3DC4FE81-BBF9-4C3E-9F62-A995BFC5E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53" name="image1.jpeg">
          <a:extLst>
            <a:ext uri="{FF2B5EF4-FFF2-40B4-BE49-F238E27FC236}">
              <a16:creationId xmlns:a16="http://schemas.microsoft.com/office/drawing/2014/main" id="{64D15B11-5559-4898-AC5F-4145FA076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54" name="Picture 91053">
          <a:extLst>
            <a:ext uri="{FF2B5EF4-FFF2-40B4-BE49-F238E27FC236}">
              <a16:creationId xmlns:a16="http://schemas.microsoft.com/office/drawing/2014/main" id="{0EB0DA26-B307-4A99-8E24-A10B8F76F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55" name="image1.jpeg">
          <a:extLst>
            <a:ext uri="{FF2B5EF4-FFF2-40B4-BE49-F238E27FC236}">
              <a16:creationId xmlns:a16="http://schemas.microsoft.com/office/drawing/2014/main" id="{ADF8132A-2A11-47F1-8004-A8A697E59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56" name="Picture 91055">
          <a:extLst>
            <a:ext uri="{FF2B5EF4-FFF2-40B4-BE49-F238E27FC236}">
              <a16:creationId xmlns:a16="http://schemas.microsoft.com/office/drawing/2014/main" id="{1DA709FA-E492-4AB7-AA2D-9EE978733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57" name="image1.jpeg">
          <a:extLst>
            <a:ext uri="{FF2B5EF4-FFF2-40B4-BE49-F238E27FC236}">
              <a16:creationId xmlns:a16="http://schemas.microsoft.com/office/drawing/2014/main" id="{1FB128F5-13DF-4670-943B-D44056953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58" name="Picture 91057">
          <a:extLst>
            <a:ext uri="{FF2B5EF4-FFF2-40B4-BE49-F238E27FC236}">
              <a16:creationId xmlns:a16="http://schemas.microsoft.com/office/drawing/2014/main" id="{678BB041-CD2F-437E-870B-0DC648364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59" name="image1.jpeg">
          <a:extLst>
            <a:ext uri="{FF2B5EF4-FFF2-40B4-BE49-F238E27FC236}">
              <a16:creationId xmlns:a16="http://schemas.microsoft.com/office/drawing/2014/main" id="{1451868C-9846-4534-A7B3-35C1AD3FA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60" name="Picture 91059">
          <a:extLst>
            <a:ext uri="{FF2B5EF4-FFF2-40B4-BE49-F238E27FC236}">
              <a16:creationId xmlns:a16="http://schemas.microsoft.com/office/drawing/2014/main" id="{879B4D51-E73E-48C2-A173-B8AF47480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61" name="image1.jpeg">
          <a:extLst>
            <a:ext uri="{FF2B5EF4-FFF2-40B4-BE49-F238E27FC236}">
              <a16:creationId xmlns:a16="http://schemas.microsoft.com/office/drawing/2014/main" id="{8078A32C-D835-41CB-B2D5-EB23B77EE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62" name="Picture 91061">
          <a:extLst>
            <a:ext uri="{FF2B5EF4-FFF2-40B4-BE49-F238E27FC236}">
              <a16:creationId xmlns:a16="http://schemas.microsoft.com/office/drawing/2014/main" id="{AAA81E55-D73E-4379-98F0-8CC5B492A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63" name="image1.jpeg">
          <a:extLst>
            <a:ext uri="{FF2B5EF4-FFF2-40B4-BE49-F238E27FC236}">
              <a16:creationId xmlns:a16="http://schemas.microsoft.com/office/drawing/2014/main" id="{99DBD55F-7049-4514-AE44-C05812B27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64" name="Picture 91063">
          <a:extLst>
            <a:ext uri="{FF2B5EF4-FFF2-40B4-BE49-F238E27FC236}">
              <a16:creationId xmlns:a16="http://schemas.microsoft.com/office/drawing/2014/main" id="{47E18C8A-AC8C-4DC4-A787-DBE2703B7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65" name="image1.jpeg">
          <a:extLst>
            <a:ext uri="{FF2B5EF4-FFF2-40B4-BE49-F238E27FC236}">
              <a16:creationId xmlns:a16="http://schemas.microsoft.com/office/drawing/2014/main" id="{97E6114E-0D7A-414D-A223-DE9BA56D2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66" name="Picture 91065">
          <a:extLst>
            <a:ext uri="{FF2B5EF4-FFF2-40B4-BE49-F238E27FC236}">
              <a16:creationId xmlns:a16="http://schemas.microsoft.com/office/drawing/2014/main" id="{3B9CC49C-282E-4854-B6C6-E0D681331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67" name="image1.jpeg">
          <a:extLst>
            <a:ext uri="{FF2B5EF4-FFF2-40B4-BE49-F238E27FC236}">
              <a16:creationId xmlns:a16="http://schemas.microsoft.com/office/drawing/2014/main" id="{F32C668A-4D4B-4A77-B15E-8F439DAC4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69" name="Picture 91068">
          <a:extLst>
            <a:ext uri="{FF2B5EF4-FFF2-40B4-BE49-F238E27FC236}">
              <a16:creationId xmlns:a16="http://schemas.microsoft.com/office/drawing/2014/main" id="{24C1C4E4-D9E9-45FB-8757-1EC721FBB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70" name="image1.jpeg">
          <a:extLst>
            <a:ext uri="{FF2B5EF4-FFF2-40B4-BE49-F238E27FC236}">
              <a16:creationId xmlns:a16="http://schemas.microsoft.com/office/drawing/2014/main" id="{D68C31FD-01EE-44F7-93F5-A2C30EA97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71" name="Picture 91070">
          <a:extLst>
            <a:ext uri="{FF2B5EF4-FFF2-40B4-BE49-F238E27FC236}">
              <a16:creationId xmlns:a16="http://schemas.microsoft.com/office/drawing/2014/main" id="{997C283F-F0F6-4909-9939-90636988D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72" name="image1.jpeg">
          <a:extLst>
            <a:ext uri="{FF2B5EF4-FFF2-40B4-BE49-F238E27FC236}">
              <a16:creationId xmlns:a16="http://schemas.microsoft.com/office/drawing/2014/main" id="{4CFACC48-2A43-4DA0-82D7-6C42D46A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73" name="Picture 91072">
          <a:extLst>
            <a:ext uri="{FF2B5EF4-FFF2-40B4-BE49-F238E27FC236}">
              <a16:creationId xmlns:a16="http://schemas.microsoft.com/office/drawing/2014/main" id="{77B71970-EF42-41CB-B57A-DA09ED940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74" name="image1.jpeg">
          <a:extLst>
            <a:ext uri="{FF2B5EF4-FFF2-40B4-BE49-F238E27FC236}">
              <a16:creationId xmlns:a16="http://schemas.microsoft.com/office/drawing/2014/main" id="{6AD2EB55-48E3-4AAD-B34C-FCC495EF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75" name="Picture 91074">
          <a:extLst>
            <a:ext uri="{FF2B5EF4-FFF2-40B4-BE49-F238E27FC236}">
              <a16:creationId xmlns:a16="http://schemas.microsoft.com/office/drawing/2014/main" id="{A0B3211A-3EE0-4DB9-B4FF-BD87328D6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76" name="image1.jpeg">
          <a:extLst>
            <a:ext uri="{FF2B5EF4-FFF2-40B4-BE49-F238E27FC236}">
              <a16:creationId xmlns:a16="http://schemas.microsoft.com/office/drawing/2014/main" id="{F50EB2CD-885C-419F-9050-E59276251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77" name="Picture 91076">
          <a:extLst>
            <a:ext uri="{FF2B5EF4-FFF2-40B4-BE49-F238E27FC236}">
              <a16:creationId xmlns:a16="http://schemas.microsoft.com/office/drawing/2014/main" id="{488A531C-5CEE-4735-A4ED-99BBCF1D4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78" name="image1.jpeg">
          <a:extLst>
            <a:ext uri="{FF2B5EF4-FFF2-40B4-BE49-F238E27FC236}">
              <a16:creationId xmlns:a16="http://schemas.microsoft.com/office/drawing/2014/main" id="{54380751-920D-424F-8DB3-4E8A08F8C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79" name="Picture 91078">
          <a:extLst>
            <a:ext uri="{FF2B5EF4-FFF2-40B4-BE49-F238E27FC236}">
              <a16:creationId xmlns:a16="http://schemas.microsoft.com/office/drawing/2014/main" id="{FD49DB33-E7AB-460B-A109-E0DFF891D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80" name="image1.jpeg">
          <a:extLst>
            <a:ext uri="{FF2B5EF4-FFF2-40B4-BE49-F238E27FC236}">
              <a16:creationId xmlns:a16="http://schemas.microsoft.com/office/drawing/2014/main" id="{AE7A3B7E-229E-410C-A165-504DCB313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81" name="Picture 91080">
          <a:extLst>
            <a:ext uri="{FF2B5EF4-FFF2-40B4-BE49-F238E27FC236}">
              <a16:creationId xmlns:a16="http://schemas.microsoft.com/office/drawing/2014/main" id="{39B9FEE7-A8B7-438A-BD20-3CF0FE725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82" name="image1.jpeg">
          <a:extLst>
            <a:ext uri="{FF2B5EF4-FFF2-40B4-BE49-F238E27FC236}">
              <a16:creationId xmlns:a16="http://schemas.microsoft.com/office/drawing/2014/main" id="{A570799E-C263-4BC4-A844-1BA8CE308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541808</xdr:colOff>
      <xdr:row>4</xdr:row>
      <xdr:rowOff>166133</xdr:rowOff>
    </xdr:to>
    <xdr:pic>
      <xdr:nvPicPr>
        <xdr:cNvPr id="91083" name="Picture 91082">
          <a:extLst>
            <a:ext uri="{FF2B5EF4-FFF2-40B4-BE49-F238E27FC236}">
              <a16:creationId xmlns:a16="http://schemas.microsoft.com/office/drawing/2014/main" id="{248E0E66-C21C-4251-991B-AB9E40905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84" name="image1.jpeg">
          <a:extLst>
            <a:ext uri="{FF2B5EF4-FFF2-40B4-BE49-F238E27FC236}">
              <a16:creationId xmlns:a16="http://schemas.microsoft.com/office/drawing/2014/main" id="{311C6701-2C59-4329-BFA4-A652C28E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541808</xdr:colOff>
      <xdr:row>4</xdr:row>
      <xdr:rowOff>166133</xdr:rowOff>
    </xdr:to>
    <xdr:pic>
      <xdr:nvPicPr>
        <xdr:cNvPr id="91085" name="Picture 91084">
          <a:extLst>
            <a:ext uri="{FF2B5EF4-FFF2-40B4-BE49-F238E27FC236}">
              <a16:creationId xmlns:a16="http://schemas.microsoft.com/office/drawing/2014/main" id="{81B2B6B0-D057-4462-963E-3F659A7AC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86" name="image1.jpeg">
          <a:extLst>
            <a:ext uri="{FF2B5EF4-FFF2-40B4-BE49-F238E27FC236}">
              <a16:creationId xmlns:a16="http://schemas.microsoft.com/office/drawing/2014/main" id="{9C4A351D-0844-41B3-B569-179BD25DA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87" name="Picture 91086">
          <a:extLst>
            <a:ext uri="{FF2B5EF4-FFF2-40B4-BE49-F238E27FC236}">
              <a16:creationId xmlns:a16="http://schemas.microsoft.com/office/drawing/2014/main" id="{DF8B24A7-89F9-404F-B25F-75027D05C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88" name="image1.jpeg">
          <a:extLst>
            <a:ext uri="{FF2B5EF4-FFF2-40B4-BE49-F238E27FC236}">
              <a16:creationId xmlns:a16="http://schemas.microsoft.com/office/drawing/2014/main" id="{82CA2CFC-5E33-488E-B13E-AB00A941D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89" name="Picture 91088">
          <a:extLst>
            <a:ext uri="{FF2B5EF4-FFF2-40B4-BE49-F238E27FC236}">
              <a16:creationId xmlns:a16="http://schemas.microsoft.com/office/drawing/2014/main" id="{4A7E249D-0C62-476F-8D05-3184F25F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90" name="image1.jpeg">
          <a:extLst>
            <a:ext uri="{FF2B5EF4-FFF2-40B4-BE49-F238E27FC236}">
              <a16:creationId xmlns:a16="http://schemas.microsoft.com/office/drawing/2014/main" id="{1BC51790-F7C8-455D-AD3E-0DA1854B8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91" name="Picture 91090">
          <a:extLst>
            <a:ext uri="{FF2B5EF4-FFF2-40B4-BE49-F238E27FC236}">
              <a16:creationId xmlns:a16="http://schemas.microsoft.com/office/drawing/2014/main" id="{D5A7464B-7D45-4C33-89A9-263112AFC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92" name="image1.jpeg">
          <a:extLst>
            <a:ext uri="{FF2B5EF4-FFF2-40B4-BE49-F238E27FC236}">
              <a16:creationId xmlns:a16="http://schemas.microsoft.com/office/drawing/2014/main" id="{F6258AB1-3FAA-4C44-B27F-302448F54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93" name="Picture 91092">
          <a:extLst>
            <a:ext uri="{FF2B5EF4-FFF2-40B4-BE49-F238E27FC236}">
              <a16:creationId xmlns:a16="http://schemas.microsoft.com/office/drawing/2014/main" id="{8B8C946B-CBDF-4139-A3E3-27372121A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94" name="image1.jpeg">
          <a:extLst>
            <a:ext uri="{FF2B5EF4-FFF2-40B4-BE49-F238E27FC236}">
              <a16:creationId xmlns:a16="http://schemas.microsoft.com/office/drawing/2014/main" id="{F49C1C7F-677A-4255-8056-9D7B27831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95" name="Picture 91094">
          <a:extLst>
            <a:ext uri="{FF2B5EF4-FFF2-40B4-BE49-F238E27FC236}">
              <a16:creationId xmlns:a16="http://schemas.microsoft.com/office/drawing/2014/main" id="{8120E3A7-6C2B-4CC5-85D3-1C9E76305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96" name="image1.jpeg">
          <a:extLst>
            <a:ext uri="{FF2B5EF4-FFF2-40B4-BE49-F238E27FC236}">
              <a16:creationId xmlns:a16="http://schemas.microsoft.com/office/drawing/2014/main" id="{42C9AD6F-4E4D-49D7-8138-4E48B238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97" name="Picture 91096">
          <a:extLst>
            <a:ext uri="{FF2B5EF4-FFF2-40B4-BE49-F238E27FC236}">
              <a16:creationId xmlns:a16="http://schemas.microsoft.com/office/drawing/2014/main" id="{627E3372-D3D6-43F8-8760-2A52D3ED7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98" name="image1.jpeg">
          <a:extLst>
            <a:ext uri="{FF2B5EF4-FFF2-40B4-BE49-F238E27FC236}">
              <a16:creationId xmlns:a16="http://schemas.microsoft.com/office/drawing/2014/main" id="{C169D449-AD25-4673-9288-2A4A804B3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099" name="Picture 91098">
          <a:extLst>
            <a:ext uri="{FF2B5EF4-FFF2-40B4-BE49-F238E27FC236}">
              <a16:creationId xmlns:a16="http://schemas.microsoft.com/office/drawing/2014/main" id="{57F787A1-A986-4372-BBA4-22E789B64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100" name="image1.jpeg">
          <a:extLst>
            <a:ext uri="{FF2B5EF4-FFF2-40B4-BE49-F238E27FC236}">
              <a16:creationId xmlns:a16="http://schemas.microsoft.com/office/drawing/2014/main" id="{047B8DA2-38F3-4525-9AAB-A65CBC405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101" name="Picture 91100">
          <a:extLst>
            <a:ext uri="{FF2B5EF4-FFF2-40B4-BE49-F238E27FC236}">
              <a16:creationId xmlns:a16="http://schemas.microsoft.com/office/drawing/2014/main" id="{31958BDF-C7DF-4F82-8A45-2BB0FF371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102" name="image1.jpeg">
          <a:extLst>
            <a:ext uri="{FF2B5EF4-FFF2-40B4-BE49-F238E27FC236}">
              <a16:creationId xmlns:a16="http://schemas.microsoft.com/office/drawing/2014/main" id="{51BDE3BA-AB81-4A8F-AFEA-4E7FCBFE7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103" name="Picture 91102">
          <a:extLst>
            <a:ext uri="{FF2B5EF4-FFF2-40B4-BE49-F238E27FC236}">
              <a16:creationId xmlns:a16="http://schemas.microsoft.com/office/drawing/2014/main" id="{12B64659-4BF2-4A71-9A1F-8CE571FC8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104" name="image1.jpeg">
          <a:extLst>
            <a:ext uri="{FF2B5EF4-FFF2-40B4-BE49-F238E27FC236}">
              <a16:creationId xmlns:a16="http://schemas.microsoft.com/office/drawing/2014/main" id="{6F88BD4D-6A9F-48FC-864D-68D25AB7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105" name="Picture 91104">
          <a:extLst>
            <a:ext uri="{FF2B5EF4-FFF2-40B4-BE49-F238E27FC236}">
              <a16:creationId xmlns:a16="http://schemas.microsoft.com/office/drawing/2014/main" id="{A057C578-20A8-4435-807F-A7C765831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106" name="image1.jpeg">
          <a:extLst>
            <a:ext uri="{FF2B5EF4-FFF2-40B4-BE49-F238E27FC236}">
              <a16:creationId xmlns:a16="http://schemas.microsoft.com/office/drawing/2014/main" id="{A755BA1D-E23B-46D5-A5DE-223AA1BC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107" name="Picture 91106">
          <a:extLst>
            <a:ext uri="{FF2B5EF4-FFF2-40B4-BE49-F238E27FC236}">
              <a16:creationId xmlns:a16="http://schemas.microsoft.com/office/drawing/2014/main" id="{57245E81-05B9-41F1-B457-DF1239A6A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108" name="image1.jpeg">
          <a:extLst>
            <a:ext uri="{FF2B5EF4-FFF2-40B4-BE49-F238E27FC236}">
              <a16:creationId xmlns:a16="http://schemas.microsoft.com/office/drawing/2014/main" id="{38DF83F0-946E-49AA-8A0D-3A8068D19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109" name="Picture 91108">
          <a:extLst>
            <a:ext uri="{FF2B5EF4-FFF2-40B4-BE49-F238E27FC236}">
              <a16:creationId xmlns:a16="http://schemas.microsoft.com/office/drawing/2014/main" id="{06B4F6B9-C060-485B-9C2B-BD9F908F7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110" name="image1.jpeg">
          <a:extLst>
            <a:ext uri="{FF2B5EF4-FFF2-40B4-BE49-F238E27FC236}">
              <a16:creationId xmlns:a16="http://schemas.microsoft.com/office/drawing/2014/main" id="{BE626C3C-AF9A-4B07-9116-B75C79779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111" name="Picture 91110">
          <a:extLst>
            <a:ext uri="{FF2B5EF4-FFF2-40B4-BE49-F238E27FC236}">
              <a16:creationId xmlns:a16="http://schemas.microsoft.com/office/drawing/2014/main" id="{188966ED-90F0-4258-A1EE-2A6D049FB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112" name="image1.jpeg">
          <a:extLst>
            <a:ext uri="{FF2B5EF4-FFF2-40B4-BE49-F238E27FC236}">
              <a16:creationId xmlns:a16="http://schemas.microsoft.com/office/drawing/2014/main" id="{3C1D0F60-1796-40D7-A8EC-9273881A6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113" name="Picture 91112">
          <a:extLst>
            <a:ext uri="{FF2B5EF4-FFF2-40B4-BE49-F238E27FC236}">
              <a16:creationId xmlns:a16="http://schemas.microsoft.com/office/drawing/2014/main" id="{8FD0A545-8B62-4C28-8D4B-A3968E941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114" name="image1.jpeg">
          <a:extLst>
            <a:ext uri="{FF2B5EF4-FFF2-40B4-BE49-F238E27FC236}">
              <a16:creationId xmlns:a16="http://schemas.microsoft.com/office/drawing/2014/main" id="{5F34F4AD-692A-496B-8134-E05F538B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115" name="Picture 91114">
          <a:extLst>
            <a:ext uri="{FF2B5EF4-FFF2-40B4-BE49-F238E27FC236}">
              <a16:creationId xmlns:a16="http://schemas.microsoft.com/office/drawing/2014/main" id="{AAAD6875-21FB-4268-AE6C-8567B9220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116" name="image1.jpeg">
          <a:extLst>
            <a:ext uri="{FF2B5EF4-FFF2-40B4-BE49-F238E27FC236}">
              <a16:creationId xmlns:a16="http://schemas.microsoft.com/office/drawing/2014/main" id="{F5102AD7-3090-4EAB-B17C-6D61045AF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117" name="Picture 91116">
          <a:extLst>
            <a:ext uri="{FF2B5EF4-FFF2-40B4-BE49-F238E27FC236}">
              <a16:creationId xmlns:a16="http://schemas.microsoft.com/office/drawing/2014/main" id="{FD39382D-ACF8-4A66-AB1D-6BBCE6D8B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118" name="image1.jpeg">
          <a:extLst>
            <a:ext uri="{FF2B5EF4-FFF2-40B4-BE49-F238E27FC236}">
              <a16:creationId xmlns:a16="http://schemas.microsoft.com/office/drawing/2014/main" id="{4F2F4D81-0CC9-4AA5-8C84-CEAEF9707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119" name="Picture 91118">
          <a:extLst>
            <a:ext uri="{FF2B5EF4-FFF2-40B4-BE49-F238E27FC236}">
              <a16:creationId xmlns:a16="http://schemas.microsoft.com/office/drawing/2014/main" id="{1DB5128C-45B4-4BE5-AE1E-7452D15A3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120" name="image1.jpeg">
          <a:extLst>
            <a:ext uri="{FF2B5EF4-FFF2-40B4-BE49-F238E27FC236}">
              <a16:creationId xmlns:a16="http://schemas.microsoft.com/office/drawing/2014/main" id="{7B700009-5051-4085-868B-E8456CD81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534524</xdr:colOff>
      <xdr:row>4</xdr:row>
      <xdr:rowOff>166133</xdr:rowOff>
    </xdr:to>
    <xdr:pic>
      <xdr:nvPicPr>
        <xdr:cNvPr id="91121" name="Picture 91120">
          <a:extLst>
            <a:ext uri="{FF2B5EF4-FFF2-40B4-BE49-F238E27FC236}">
              <a16:creationId xmlns:a16="http://schemas.microsoft.com/office/drawing/2014/main" id="{251FF75A-5CAF-4D2F-8A01-2CABE8CFC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32199" cy="806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44" name="image1.jpeg">
          <a:extLst>
            <a:ext uri="{FF2B5EF4-FFF2-40B4-BE49-F238E27FC236}">
              <a16:creationId xmlns:a16="http://schemas.microsoft.com/office/drawing/2014/main" id="{FDF3EB44-B680-ABDE-57FA-92C9BDD8B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46" name="image1.jpeg">
          <a:extLst>
            <a:ext uri="{FF2B5EF4-FFF2-40B4-BE49-F238E27FC236}">
              <a16:creationId xmlns:a16="http://schemas.microsoft.com/office/drawing/2014/main" id="{D282C00A-0CC4-3FB7-7583-A0582973B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21B1A1-6D7F-EDFD-D2D3-C28A390D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6896" y="164224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2A4A5100-B281-4F85-AF4B-3FABAFEAB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E68BAAA4-1BE3-4943-9391-1030973C4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09DFC9-60BC-4174-B0FC-AAAEE2F82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AC7498BE-72C4-41E9-9EEF-74750895D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7" name="image1.jpeg">
          <a:extLst>
            <a:ext uri="{FF2B5EF4-FFF2-40B4-BE49-F238E27FC236}">
              <a16:creationId xmlns:a16="http://schemas.microsoft.com/office/drawing/2014/main" id="{DCA968DB-0080-4571-9606-B775B810A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127C390-EEF7-47B8-8262-63BD5B99D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9" name="image1.jpeg">
          <a:extLst>
            <a:ext uri="{FF2B5EF4-FFF2-40B4-BE49-F238E27FC236}">
              <a16:creationId xmlns:a16="http://schemas.microsoft.com/office/drawing/2014/main" id="{7110E451-725D-43B8-8217-607EC791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" name="image1.jpeg">
          <a:extLst>
            <a:ext uri="{FF2B5EF4-FFF2-40B4-BE49-F238E27FC236}">
              <a16:creationId xmlns:a16="http://schemas.microsoft.com/office/drawing/2014/main" id="{9B010C94-3AB0-46D3-8AA4-CF09858BF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2FB2ED8-FB77-41A8-B689-508EECF27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2" name="image1.jpeg">
          <a:extLst>
            <a:ext uri="{FF2B5EF4-FFF2-40B4-BE49-F238E27FC236}">
              <a16:creationId xmlns:a16="http://schemas.microsoft.com/office/drawing/2014/main" id="{CBEF294E-DA6E-44CC-99FA-B8119DC8F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3" name="image1.jpeg">
          <a:extLst>
            <a:ext uri="{FF2B5EF4-FFF2-40B4-BE49-F238E27FC236}">
              <a16:creationId xmlns:a16="http://schemas.microsoft.com/office/drawing/2014/main" id="{4E411CF0-6DBA-4FF3-B4C4-560653873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B896E8F-7D9E-40E4-B3A0-A20ABA949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5" name="image1.jpeg">
          <a:extLst>
            <a:ext uri="{FF2B5EF4-FFF2-40B4-BE49-F238E27FC236}">
              <a16:creationId xmlns:a16="http://schemas.microsoft.com/office/drawing/2014/main" id="{FBEFD31F-4634-4876-9DDE-7644C4698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6" name="image1.jpeg">
          <a:extLst>
            <a:ext uri="{FF2B5EF4-FFF2-40B4-BE49-F238E27FC236}">
              <a16:creationId xmlns:a16="http://schemas.microsoft.com/office/drawing/2014/main" id="{05659287-D99F-4F0D-B93C-8E8AA3295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34C494C-1CAF-4865-9824-D278006B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8" name="image1.jpeg">
          <a:extLst>
            <a:ext uri="{FF2B5EF4-FFF2-40B4-BE49-F238E27FC236}">
              <a16:creationId xmlns:a16="http://schemas.microsoft.com/office/drawing/2014/main" id="{D6707E40-D65C-4938-AE88-42B677B97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9" name="image1.jpeg">
          <a:extLst>
            <a:ext uri="{FF2B5EF4-FFF2-40B4-BE49-F238E27FC236}">
              <a16:creationId xmlns:a16="http://schemas.microsoft.com/office/drawing/2014/main" id="{32D4C57D-19DF-4301-88BD-A037FD6DA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53C0974-29D4-4379-8768-1399D2A1C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21" name="image1.jpeg">
          <a:extLst>
            <a:ext uri="{FF2B5EF4-FFF2-40B4-BE49-F238E27FC236}">
              <a16:creationId xmlns:a16="http://schemas.microsoft.com/office/drawing/2014/main" id="{12B4E103-7705-4D11-8C32-0DE640995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22" name="image1.jpeg">
          <a:extLst>
            <a:ext uri="{FF2B5EF4-FFF2-40B4-BE49-F238E27FC236}">
              <a16:creationId xmlns:a16="http://schemas.microsoft.com/office/drawing/2014/main" id="{290FBDE8-E0F8-4518-9837-30F02E114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795FB22-FE66-419E-98F1-F39270B7B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24" name="image1.jpeg">
          <a:extLst>
            <a:ext uri="{FF2B5EF4-FFF2-40B4-BE49-F238E27FC236}">
              <a16:creationId xmlns:a16="http://schemas.microsoft.com/office/drawing/2014/main" id="{209C3D3F-AF8D-42BA-BC01-699CE976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25" name="image1.jpeg">
          <a:extLst>
            <a:ext uri="{FF2B5EF4-FFF2-40B4-BE49-F238E27FC236}">
              <a16:creationId xmlns:a16="http://schemas.microsoft.com/office/drawing/2014/main" id="{9103CFFF-D913-46E2-9A7F-AD16830A4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D2619F1-4E08-4607-B898-DE3667023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27" name="image1.jpeg">
          <a:extLst>
            <a:ext uri="{FF2B5EF4-FFF2-40B4-BE49-F238E27FC236}">
              <a16:creationId xmlns:a16="http://schemas.microsoft.com/office/drawing/2014/main" id="{57203BA4-5A6F-4DF0-A1F0-C428E188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28" name="image1.jpeg">
          <a:extLst>
            <a:ext uri="{FF2B5EF4-FFF2-40B4-BE49-F238E27FC236}">
              <a16:creationId xmlns:a16="http://schemas.microsoft.com/office/drawing/2014/main" id="{E975A427-808F-4CE4-AA20-38CE9E69E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6FB357C9-998B-4848-8DC5-C4E897F63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30" name="image1.jpeg">
          <a:extLst>
            <a:ext uri="{FF2B5EF4-FFF2-40B4-BE49-F238E27FC236}">
              <a16:creationId xmlns:a16="http://schemas.microsoft.com/office/drawing/2014/main" id="{99BA9973-8EF8-4F08-A8C7-35BE5158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31" name="image1.jpeg">
          <a:extLst>
            <a:ext uri="{FF2B5EF4-FFF2-40B4-BE49-F238E27FC236}">
              <a16:creationId xmlns:a16="http://schemas.microsoft.com/office/drawing/2014/main" id="{5CE05604-1C31-41B4-993D-6588606FF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16" name="Picture 101215">
          <a:extLst>
            <a:ext uri="{FF2B5EF4-FFF2-40B4-BE49-F238E27FC236}">
              <a16:creationId xmlns:a16="http://schemas.microsoft.com/office/drawing/2014/main" id="{6B953BFB-195C-4ED9-A983-DC6288B53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17" name="image1.jpeg">
          <a:extLst>
            <a:ext uri="{FF2B5EF4-FFF2-40B4-BE49-F238E27FC236}">
              <a16:creationId xmlns:a16="http://schemas.microsoft.com/office/drawing/2014/main" id="{1F433139-AAEA-4BDE-8634-3CACFC4F1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18" name="image1.jpeg">
          <a:extLst>
            <a:ext uri="{FF2B5EF4-FFF2-40B4-BE49-F238E27FC236}">
              <a16:creationId xmlns:a16="http://schemas.microsoft.com/office/drawing/2014/main" id="{B2CC1721-C534-462A-9B7D-B54AC9097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19" name="Picture 101218">
          <a:extLst>
            <a:ext uri="{FF2B5EF4-FFF2-40B4-BE49-F238E27FC236}">
              <a16:creationId xmlns:a16="http://schemas.microsoft.com/office/drawing/2014/main" id="{E4CEA6BD-1E44-4B2C-BD2B-3D876AC0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20" name="image1.jpeg">
          <a:extLst>
            <a:ext uri="{FF2B5EF4-FFF2-40B4-BE49-F238E27FC236}">
              <a16:creationId xmlns:a16="http://schemas.microsoft.com/office/drawing/2014/main" id="{8FDA22F7-A1CF-4728-A83A-718E5ECA3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21" name="image1.jpeg">
          <a:extLst>
            <a:ext uri="{FF2B5EF4-FFF2-40B4-BE49-F238E27FC236}">
              <a16:creationId xmlns:a16="http://schemas.microsoft.com/office/drawing/2014/main" id="{29BBDFC1-A1CA-49B4-995F-1A88F7EB4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22" name="Picture 101221">
          <a:extLst>
            <a:ext uri="{FF2B5EF4-FFF2-40B4-BE49-F238E27FC236}">
              <a16:creationId xmlns:a16="http://schemas.microsoft.com/office/drawing/2014/main" id="{3CE48B44-F4D0-4B38-98E6-23847D241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23" name="image1.jpeg">
          <a:extLst>
            <a:ext uri="{FF2B5EF4-FFF2-40B4-BE49-F238E27FC236}">
              <a16:creationId xmlns:a16="http://schemas.microsoft.com/office/drawing/2014/main" id="{546A646D-2F38-4DC2-9CE2-84BE7338A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24" name="image1.jpeg">
          <a:extLst>
            <a:ext uri="{FF2B5EF4-FFF2-40B4-BE49-F238E27FC236}">
              <a16:creationId xmlns:a16="http://schemas.microsoft.com/office/drawing/2014/main" id="{B0189741-7181-465A-B331-1463B1B53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25" name="Picture 101224">
          <a:extLst>
            <a:ext uri="{FF2B5EF4-FFF2-40B4-BE49-F238E27FC236}">
              <a16:creationId xmlns:a16="http://schemas.microsoft.com/office/drawing/2014/main" id="{E02AF98E-F6C2-4774-9FA6-7D59744BD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26" name="image1.jpeg">
          <a:extLst>
            <a:ext uri="{FF2B5EF4-FFF2-40B4-BE49-F238E27FC236}">
              <a16:creationId xmlns:a16="http://schemas.microsoft.com/office/drawing/2014/main" id="{E6637A02-87B6-4D5D-B4A9-82AC45C5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27" name="image1.jpeg">
          <a:extLst>
            <a:ext uri="{FF2B5EF4-FFF2-40B4-BE49-F238E27FC236}">
              <a16:creationId xmlns:a16="http://schemas.microsoft.com/office/drawing/2014/main" id="{5275DCBE-8AFD-4746-992A-1894EC630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28" name="Picture 101227">
          <a:extLst>
            <a:ext uri="{FF2B5EF4-FFF2-40B4-BE49-F238E27FC236}">
              <a16:creationId xmlns:a16="http://schemas.microsoft.com/office/drawing/2014/main" id="{F853C41A-7C23-42E7-97F0-77A6259AB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29" name="image1.jpeg">
          <a:extLst>
            <a:ext uri="{FF2B5EF4-FFF2-40B4-BE49-F238E27FC236}">
              <a16:creationId xmlns:a16="http://schemas.microsoft.com/office/drawing/2014/main" id="{AF132306-9739-413C-B63B-5D0BBF3C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30" name="image1.jpeg">
          <a:extLst>
            <a:ext uri="{FF2B5EF4-FFF2-40B4-BE49-F238E27FC236}">
              <a16:creationId xmlns:a16="http://schemas.microsoft.com/office/drawing/2014/main" id="{A0CC862C-B2D7-431D-8FF4-2E8E22CA4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31" name="Picture 101230">
          <a:extLst>
            <a:ext uri="{FF2B5EF4-FFF2-40B4-BE49-F238E27FC236}">
              <a16:creationId xmlns:a16="http://schemas.microsoft.com/office/drawing/2014/main" id="{08CE601E-D9FE-4FBC-A88E-2032E524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32" name="image1.jpeg">
          <a:extLst>
            <a:ext uri="{FF2B5EF4-FFF2-40B4-BE49-F238E27FC236}">
              <a16:creationId xmlns:a16="http://schemas.microsoft.com/office/drawing/2014/main" id="{9BF271A9-BDAC-4955-B0A9-F7CD86993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33" name="image1.jpeg">
          <a:extLst>
            <a:ext uri="{FF2B5EF4-FFF2-40B4-BE49-F238E27FC236}">
              <a16:creationId xmlns:a16="http://schemas.microsoft.com/office/drawing/2014/main" id="{0F1F9CFA-B466-433C-ACC9-4041DEA08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34" name="Picture 101233">
          <a:extLst>
            <a:ext uri="{FF2B5EF4-FFF2-40B4-BE49-F238E27FC236}">
              <a16:creationId xmlns:a16="http://schemas.microsoft.com/office/drawing/2014/main" id="{F14FEBB7-A3FF-44A4-8188-9EB469914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35" name="image1.jpeg">
          <a:extLst>
            <a:ext uri="{FF2B5EF4-FFF2-40B4-BE49-F238E27FC236}">
              <a16:creationId xmlns:a16="http://schemas.microsoft.com/office/drawing/2014/main" id="{1637A4D8-7E5E-4718-899A-D8031537E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36" name="image1.jpeg">
          <a:extLst>
            <a:ext uri="{FF2B5EF4-FFF2-40B4-BE49-F238E27FC236}">
              <a16:creationId xmlns:a16="http://schemas.microsoft.com/office/drawing/2014/main" id="{52AC1B87-B76F-4FE8-AD89-E504541AB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37" name="Picture 101236">
          <a:extLst>
            <a:ext uri="{FF2B5EF4-FFF2-40B4-BE49-F238E27FC236}">
              <a16:creationId xmlns:a16="http://schemas.microsoft.com/office/drawing/2014/main" id="{AE087A1C-1E69-4F17-B902-68DE5A5DB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38" name="image1.jpeg">
          <a:extLst>
            <a:ext uri="{FF2B5EF4-FFF2-40B4-BE49-F238E27FC236}">
              <a16:creationId xmlns:a16="http://schemas.microsoft.com/office/drawing/2014/main" id="{83E1C516-69B0-4274-B3C2-3B8D4802C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39" name="image1.jpeg">
          <a:extLst>
            <a:ext uri="{FF2B5EF4-FFF2-40B4-BE49-F238E27FC236}">
              <a16:creationId xmlns:a16="http://schemas.microsoft.com/office/drawing/2014/main" id="{F5E41289-40E9-4968-8A61-1E46FB23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40" name="Picture 101239">
          <a:extLst>
            <a:ext uri="{FF2B5EF4-FFF2-40B4-BE49-F238E27FC236}">
              <a16:creationId xmlns:a16="http://schemas.microsoft.com/office/drawing/2014/main" id="{3317F66E-0189-4AE1-9411-0AF38D902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41" name="image1.jpeg">
          <a:extLst>
            <a:ext uri="{FF2B5EF4-FFF2-40B4-BE49-F238E27FC236}">
              <a16:creationId xmlns:a16="http://schemas.microsoft.com/office/drawing/2014/main" id="{A741BE38-A0CC-4259-ACFA-A2328856D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42" name="image1.jpeg">
          <a:extLst>
            <a:ext uri="{FF2B5EF4-FFF2-40B4-BE49-F238E27FC236}">
              <a16:creationId xmlns:a16="http://schemas.microsoft.com/office/drawing/2014/main" id="{5AE0C569-527A-490B-8233-DAF03B011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43" name="Picture 101242">
          <a:extLst>
            <a:ext uri="{FF2B5EF4-FFF2-40B4-BE49-F238E27FC236}">
              <a16:creationId xmlns:a16="http://schemas.microsoft.com/office/drawing/2014/main" id="{FEA4D485-C9B7-4C7E-8D0C-2931F510C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45" name="image1.jpeg">
          <a:extLst>
            <a:ext uri="{FF2B5EF4-FFF2-40B4-BE49-F238E27FC236}">
              <a16:creationId xmlns:a16="http://schemas.microsoft.com/office/drawing/2014/main" id="{EAECDA71-327E-40DB-B974-BB11B084C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47" name="image1.jpeg">
          <a:extLst>
            <a:ext uri="{FF2B5EF4-FFF2-40B4-BE49-F238E27FC236}">
              <a16:creationId xmlns:a16="http://schemas.microsoft.com/office/drawing/2014/main" id="{4B32188E-47A0-400C-83CE-224119E30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48" name="Picture 101247">
          <a:extLst>
            <a:ext uri="{FF2B5EF4-FFF2-40B4-BE49-F238E27FC236}">
              <a16:creationId xmlns:a16="http://schemas.microsoft.com/office/drawing/2014/main" id="{6CFEAC79-2506-4C87-BBEA-0378F626B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49" name="image1.jpeg">
          <a:extLst>
            <a:ext uri="{FF2B5EF4-FFF2-40B4-BE49-F238E27FC236}">
              <a16:creationId xmlns:a16="http://schemas.microsoft.com/office/drawing/2014/main" id="{82E4D71C-6FB4-442F-A725-3AF44C324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50" name="image1.jpeg">
          <a:extLst>
            <a:ext uri="{FF2B5EF4-FFF2-40B4-BE49-F238E27FC236}">
              <a16:creationId xmlns:a16="http://schemas.microsoft.com/office/drawing/2014/main" id="{7B21CC2B-6CF9-4950-A96C-4FF21FC91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51" name="Picture 101250">
          <a:extLst>
            <a:ext uri="{FF2B5EF4-FFF2-40B4-BE49-F238E27FC236}">
              <a16:creationId xmlns:a16="http://schemas.microsoft.com/office/drawing/2014/main" id="{BB2F4956-B1A9-4396-BFD7-C8836DDB2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52" name="image1.jpeg">
          <a:extLst>
            <a:ext uri="{FF2B5EF4-FFF2-40B4-BE49-F238E27FC236}">
              <a16:creationId xmlns:a16="http://schemas.microsoft.com/office/drawing/2014/main" id="{B03E9F09-993B-4C05-8EFC-4736EB6C2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53" name="image1.jpeg">
          <a:extLst>
            <a:ext uri="{FF2B5EF4-FFF2-40B4-BE49-F238E27FC236}">
              <a16:creationId xmlns:a16="http://schemas.microsoft.com/office/drawing/2014/main" id="{1A5C8022-4515-477F-8BAD-EA5D2596E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54" name="Picture 101253">
          <a:extLst>
            <a:ext uri="{FF2B5EF4-FFF2-40B4-BE49-F238E27FC236}">
              <a16:creationId xmlns:a16="http://schemas.microsoft.com/office/drawing/2014/main" id="{880079C5-5FDC-4E7B-A630-860EDE9BB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55" name="image1.jpeg">
          <a:extLst>
            <a:ext uri="{FF2B5EF4-FFF2-40B4-BE49-F238E27FC236}">
              <a16:creationId xmlns:a16="http://schemas.microsoft.com/office/drawing/2014/main" id="{48B98B19-7290-4981-A648-C7E60DCF3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56" name="image1.jpeg">
          <a:extLst>
            <a:ext uri="{FF2B5EF4-FFF2-40B4-BE49-F238E27FC236}">
              <a16:creationId xmlns:a16="http://schemas.microsoft.com/office/drawing/2014/main" id="{2D3B62C4-DCD7-4F04-8E3A-65A13D3F8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57" name="Picture 101256">
          <a:extLst>
            <a:ext uri="{FF2B5EF4-FFF2-40B4-BE49-F238E27FC236}">
              <a16:creationId xmlns:a16="http://schemas.microsoft.com/office/drawing/2014/main" id="{1379A335-3953-488E-BBFE-4F0689A7F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58" name="image1.jpeg">
          <a:extLst>
            <a:ext uri="{FF2B5EF4-FFF2-40B4-BE49-F238E27FC236}">
              <a16:creationId xmlns:a16="http://schemas.microsoft.com/office/drawing/2014/main" id="{54E66973-B8AB-4E5C-A5E2-4D0A14771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59" name="image1.jpeg">
          <a:extLst>
            <a:ext uri="{FF2B5EF4-FFF2-40B4-BE49-F238E27FC236}">
              <a16:creationId xmlns:a16="http://schemas.microsoft.com/office/drawing/2014/main" id="{8ABF3EE5-88BA-4667-824C-C5B1168D7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60" name="Picture 101259">
          <a:extLst>
            <a:ext uri="{FF2B5EF4-FFF2-40B4-BE49-F238E27FC236}">
              <a16:creationId xmlns:a16="http://schemas.microsoft.com/office/drawing/2014/main" id="{C5612EF1-EE75-4950-9056-03C220167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61" name="image1.jpeg">
          <a:extLst>
            <a:ext uri="{FF2B5EF4-FFF2-40B4-BE49-F238E27FC236}">
              <a16:creationId xmlns:a16="http://schemas.microsoft.com/office/drawing/2014/main" id="{08CB66C1-41AC-4282-999B-5E2A5C646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62" name="image1.jpeg">
          <a:extLst>
            <a:ext uri="{FF2B5EF4-FFF2-40B4-BE49-F238E27FC236}">
              <a16:creationId xmlns:a16="http://schemas.microsoft.com/office/drawing/2014/main" id="{FF20EC43-25ED-4D49-9E12-C6135F5F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63" name="Picture 101262">
          <a:extLst>
            <a:ext uri="{FF2B5EF4-FFF2-40B4-BE49-F238E27FC236}">
              <a16:creationId xmlns:a16="http://schemas.microsoft.com/office/drawing/2014/main" id="{74DE010A-594A-4D6E-83FB-244BD7BC9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64" name="image1.jpeg">
          <a:extLst>
            <a:ext uri="{FF2B5EF4-FFF2-40B4-BE49-F238E27FC236}">
              <a16:creationId xmlns:a16="http://schemas.microsoft.com/office/drawing/2014/main" id="{04D5EFF2-CCF6-4E77-8BBE-4A73ADCB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1314450</xdr:colOff>
      <xdr:row>4</xdr:row>
      <xdr:rowOff>47625</xdr:rowOff>
    </xdr:to>
    <xdr:pic>
      <xdr:nvPicPr>
        <xdr:cNvPr id="101265" name="image1.jpeg">
          <a:extLst>
            <a:ext uri="{FF2B5EF4-FFF2-40B4-BE49-F238E27FC236}">
              <a16:creationId xmlns:a16="http://schemas.microsoft.com/office/drawing/2014/main" id="{2BEE3FD3-9A81-4726-9700-E2878D92A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145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1390430</xdr:colOff>
      <xdr:row>0</xdr:row>
      <xdr:rowOff>164224</xdr:rowOff>
    </xdr:from>
    <xdr:to>
      <xdr:col>8</xdr:col>
      <xdr:colOff>766522</xdr:colOff>
      <xdr:row>5</xdr:row>
      <xdr:rowOff>27393</xdr:rowOff>
    </xdr:to>
    <xdr:pic>
      <xdr:nvPicPr>
        <xdr:cNvPr id="101266" name="Picture 101265">
          <a:extLst>
            <a:ext uri="{FF2B5EF4-FFF2-40B4-BE49-F238E27FC236}">
              <a16:creationId xmlns:a16="http://schemas.microsoft.com/office/drawing/2014/main" id="{D34CF79C-A79A-4721-9830-E7F39B095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3830" y="164224"/>
          <a:ext cx="6738917" cy="8156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20" name="image1.jpeg">
          <a:extLst>
            <a:ext uri="{FF2B5EF4-FFF2-40B4-BE49-F238E27FC236}">
              <a16:creationId xmlns:a16="http://schemas.microsoft.com/office/drawing/2014/main" id="{C8189B67-63E8-7CCC-FF1F-CF77422B2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40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599443-D9DF-9FFC-9B7B-A42E96190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6405" y="192640"/>
          <a:ext cx="6733333" cy="77015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A2AD8C2C-2C9B-43C6-8D7B-85BF6D06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216013-96A9-4577-A660-37DB8FB71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id="{4E43D179-E58F-49FB-B047-D56BFE919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26AD65-3ABF-4E9E-913C-74B57F2B6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7" name="image1.jpeg">
          <a:extLst>
            <a:ext uri="{FF2B5EF4-FFF2-40B4-BE49-F238E27FC236}">
              <a16:creationId xmlns:a16="http://schemas.microsoft.com/office/drawing/2014/main" id="{12F9D836-C9C9-4545-81C5-234DE0446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0141747-761B-40C5-BBB4-E34925337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" name="image1.jpeg">
          <a:extLst>
            <a:ext uri="{FF2B5EF4-FFF2-40B4-BE49-F238E27FC236}">
              <a16:creationId xmlns:a16="http://schemas.microsoft.com/office/drawing/2014/main" id="{B82AE10E-ED90-42BA-B46D-8133DA4D4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993BDF0-7697-4D59-93BE-F68B3C9E6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11" name="image1.jpeg">
          <a:extLst>
            <a:ext uri="{FF2B5EF4-FFF2-40B4-BE49-F238E27FC236}">
              <a16:creationId xmlns:a16="http://schemas.microsoft.com/office/drawing/2014/main" id="{27F0161C-13DB-43DB-A1C2-36437033F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370BB2A-65B0-4DB9-A37F-534115F3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13" name="image1.jpeg">
          <a:extLst>
            <a:ext uri="{FF2B5EF4-FFF2-40B4-BE49-F238E27FC236}">
              <a16:creationId xmlns:a16="http://schemas.microsoft.com/office/drawing/2014/main" id="{9904B5FA-6707-4760-A112-A1DBABFE7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50A93A7-6D0C-4FD7-B5D6-B320FBBB6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15" name="image1.jpeg">
          <a:extLst>
            <a:ext uri="{FF2B5EF4-FFF2-40B4-BE49-F238E27FC236}">
              <a16:creationId xmlns:a16="http://schemas.microsoft.com/office/drawing/2014/main" id="{19F4B8EF-B326-4181-A0D5-0DE0BD7F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88EFEF4-8E19-41AD-A016-0728BD77E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17" name="image1.jpeg">
          <a:extLst>
            <a:ext uri="{FF2B5EF4-FFF2-40B4-BE49-F238E27FC236}">
              <a16:creationId xmlns:a16="http://schemas.microsoft.com/office/drawing/2014/main" id="{160C1950-94E0-40AA-9898-E0F2AA47B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E35936D-AACF-4D95-ADEB-1E9A3A1F5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19" name="image1.jpeg">
          <a:extLst>
            <a:ext uri="{FF2B5EF4-FFF2-40B4-BE49-F238E27FC236}">
              <a16:creationId xmlns:a16="http://schemas.microsoft.com/office/drawing/2014/main" id="{DDB81EDA-D92C-428F-8D6B-13B0647BB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681ACD5-52E6-4C98-B6F6-7102DC6F7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21" name="image1.jpeg">
          <a:extLst>
            <a:ext uri="{FF2B5EF4-FFF2-40B4-BE49-F238E27FC236}">
              <a16:creationId xmlns:a16="http://schemas.microsoft.com/office/drawing/2014/main" id="{4F7CA43A-C078-45AA-96D1-51848834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1BADE9D-DF40-4195-AD78-210C9C7D9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23" name="image1.jpeg">
          <a:extLst>
            <a:ext uri="{FF2B5EF4-FFF2-40B4-BE49-F238E27FC236}">
              <a16:creationId xmlns:a16="http://schemas.microsoft.com/office/drawing/2014/main" id="{01A694F0-607A-4530-BEBB-BF69A92FE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6DB80140-06E0-4948-8C83-C6030BD18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25" name="image1.jpeg">
          <a:extLst>
            <a:ext uri="{FF2B5EF4-FFF2-40B4-BE49-F238E27FC236}">
              <a16:creationId xmlns:a16="http://schemas.microsoft.com/office/drawing/2014/main" id="{0B2EB6F2-AD53-4464-9C43-016ADA033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0914FD6-7067-4865-AF76-AA3DFD3CB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27" name="image1.jpeg">
          <a:extLst>
            <a:ext uri="{FF2B5EF4-FFF2-40B4-BE49-F238E27FC236}">
              <a16:creationId xmlns:a16="http://schemas.microsoft.com/office/drawing/2014/main" id="{E9769189-7D08-4C75-B4F4-6F7BBD002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C61F7DA-405F-4D82-B843-27FD97106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29" name="image1.jpeg">
          <a:extLst>
            <a:ext uri="{FF2B5EF4-FFF2-40B4-BE49-F238E27FC236}">
              <a16:creationId xmlns:a16="http://schemas.microsoft.com/office/drawing/2014/main" id="{8D4275E1-138A-4277-ABF8-E33FE589D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9B5EF5AA-9700-4017-A866-F233966DA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31" name="image1.jpeg">
          <a:extLst>
            <a:ext uri="{FF2B5EF4-FFF2-40B4-BE49-F238E27FC236}">
              <a16:creationId xmlns:a16="http://schemas.microsoft.com/office/drawing/2014/main" id="{F5F0FEF7-7A3F-4FE5-9D01-66109A125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12" name="Picture 94111">
          <a:extLst>
            <a:ext uri="{FF2B5EF4-FFF2-40B4-BE49-F238E27FC236}">
              <a16:creationId xmlns:a16="http://schemas.microsoft.com/office/drawing/2014/main" id="{587294F3-4AC3-405A-A756-B765CE090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13" name="image1.jpeg">
          <a:extLst>
            <a:ext uri="{FF2B5EF4-FFF2-40B4-BE49-F238E27FC236}">
              <a16:creationId xmlns:a16="http://schemas.microsoft.com/office/drawing/2014/main" id="{F752CAFE-8D75-4BCF-A7FB-AE8861DB2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14" name="Picture 94113">
          <a:extLst>
            <a:ext uri="{FF2B5EF4-FFF2-40B4-BE49-F238E27FC236}">
              <a16:creationId xmlns:a16="http://schemas.microsoft.com/office/drawing/2014/main" id="{65B8FE1D-4FF0-4D70-B1BD-A3DC17912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15" name="image1.jpeg">
          <a:extLst>
            <a:ext uri="{FF2B5EF4-FFF2-40B4-BE49-F238E27FC236}">
              <a16:creationId xmlns:a16="http://schemas.microsoft.com/office/drawing/2014/main" id="{C43975CD-80A6-4151-9E08-780BB7BF9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16" name="Picture 94115">
          <a:extLst>
            <a:ext uri="{FF2B5EF4-FFF2-40B4-BE49-F238E27FC236}">
              <a16:creationId xmlns:a16="http://schemas.microsoft.com/office/drawing/2014/main" id="{C3E39455-476F-4E4B-98B5-A43B468D2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17" name="image1.jpeg">
          <a:extLst>
            <a:ext uri="{FF2B5EF4-FFF2-40B4-BE49-F238E27FC236}">
              <a16:creationId xmlns:a16="http://schemas.microsoft.com/office/drawing/2014/main" id="{0D0ED3D3-8CD9-479D-BFF8-557BDF2A9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18" name="Picture 94117">
          <a:extLst>
            <a:ext uri="{FF2B5EF4-FFF2-40B4-BE49-F238E27FC236}">
              <a16:creationId xmlns:a16="http://schemas.microsoft.com/office/drawing/2014/main" id="{B82C90B5-2F07-423D-AC99-44553761E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19" name="image1.jpeg">
          <a:extLst>
            <a:ext uri="{FF2B5EF4-FFF2-40B4-BE49-F238E27FC236}">
              <a16:creationId xmlns:a16="http://schemas.microsoft.com/office/drawing/2014/main" id="{8FB0B982-432E-41EA-AA56-46099C11A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21" name="Picture 94120">
          <a:extLst>
            <a:ext uri="{FF2B5EF4-FFF2-40B4-BE49-F238E27FC236}">
              <a16:creationId xmlns:a16="http://schemas.microsoft.com/office/drawing/2014/main" id="{61272FF6-E6A7-4B77-98ED-C8F46D739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22" name="image1.jpeg">
          <a:extLst>
            <a:ext uri="{FF2B5EF4-FFF2-40B4-BE49-F238E27FC236}">
              <a16:creationId xmlns:a16="http://schemas.microsoft.com/office/drawing/2014/main" id="{5441A94F-2806-4374-A91D-4651F9698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23" name="Picture 94122">
          <a:extLst>
            <a:ext uri="{FF2B5EF4-FFF2-40B4-BE49-F238E27FC236}">
              <a16:creationId xmlns:a16="http://schemas.microsoft.com/office/drawing/2014/main" id="{05EC9ACF-2BFB-458F-8D8E-8FDC09FC0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24" name="image1.jpeg">
          <a:extLst>
            <a:ext uri="{FF2B5EF4-FFF2-40B4-BE49-F238E27FC236}">
              <a16:creationId xmlns:a16="http://schemas.microsoft.com/office/drawing/2014/main" id="{54E01F9A-92AD-44E2-96C8-47D77F46F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25" name="Picture 94124">
          <a:extLst>
            <a:ext uri="{FF2B5EF4-FFF2-40B4-BE49-F238E27FC236}">
              <a16:creationId xmlns:a16="http://schemas.microsoft.com/office/drawing/2014/main" id="{13DF42A2-02F9-45AD-9F52-0A3F5870B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26" name="image1.jpeg">
          <a:extLst>
            <a:ext uri="{FF2B5EF4-FFF2-40B4-BE49-F238E27FC236}">
              <a16:creationId xmlns:a16="http://schemas.microsoft.com/office/drawing/2014/main" id="{606E879F-C71A-4CD4-A85A-C8369E696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27" name="Picture 94126">
          <a:extLst>
            <a:ext uri="{FF2B5EF4-FFF2-40B4-BE49-F238E27FC236}">
              <a16:creationId xmlns:a16="http://schemas.microsoft.com/office/drawing/2014/main" id="{31F9D8F3-B627-4544-A87F-A25D2CD6A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28" name="image1.jpeg">
          <a:extLst>
            <a:ext uri="{FF2B5EF4-FFF2-40B4-BE49-F238E27FC236}">
              <a16:creationId xmlns:a16="http://schemas.microsoft.com/office/drawing/2014/main" id="{1FFE5E2B-6149-4E91-B20B-4204056FC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29" name="Picture 94128">
          <a:extLst>
            <a:ext uri="{FF2B5EF4-FFF2-40B4-BE49-F238E27FC236}">
              <a16:creationId xmlns:a16="http://schemas.microsoft.com/office/drawing/2014/main" id="{A915DBEC-E1CA-4A66-B999-62C3F1A60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30" name="image1.jpeg">
          <a:extLst>
            <a:ext uri="{FF2B5EF4-FFF2-40B4-BE49-F238E27FC236}">
              <a16:creationId xmlns:a16="http://schemas.microsoft.com/office/drawing/2014/main" id="{5505DFA1-26B2-4BB0-A668-4AD7B7FF3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31" name="Picture 94130">
          <a:extLst>
            <a:ext uri="{FF2B5EF4-FFF2-40B4-BE49-F238E27FC236}">
              <a16:creationId xmlns:a16="http://schemas.microsoft.com/office/drawing/2014/main" id="{8C61A7EB-4178-4F96-B5B5-5FBBEF28D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32" name="image1.jpeg">
          <a:extLst>
            <a:ext uri="{FF2B5EF4-FFF2-40B4-BE49-F238E27FC236}">
              <a16:creationId xmlns:a16="http://schemas.microsoft.com/office/drawing/2014/main" id="{288CE8CD-EE01-42ED-B089-B3B9B39DD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33" name="Picture 94132">
          <a:extLst>
            <a:ext uri="{FF2B5EF4-FFF2-40B4-BE49-F238E27FC236}">
              <a16:creationId xmlns:a16="http://schemas.microsoft.com/office/drawing/2014/main" id="{8B220F48-B5EB-4672-A0FD-B1708C2E1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9525</xdr:rowOff>
    </xdr:from>
    <xdr:to>
      <xdr:col>1</xdr:col>
      <xdr:colOff>970907</xdr:colOff>
      <xdr:row>4</xdr:row>
      <xdr:rowOff>47625</xdr:rowOff>
    </xdr:to>
    <xdr:pic>
      <xdr:nvPicPr>
        <xdr:cNvPr id="94134" name="image1.jpeg">
          <a:extLst>
            <a:ext uri="{FF2B5EF4-FFF2-40B4-BE49-F238E27FC236}">
              <a16:creationId xmlns:a16="http://schemas.microsoft.com/office/drawing/2014/main" id="{3BD7F8D9-2A46-47EF-B587-E9A122BF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72338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1476911</xdr:colOff>
      <xdr:row>1</xdr:row>
      <xdr:rowOff>0</xdr:rowOff>
    </xdr:from>
    <xdr:to>
      <xdr:col>8</xdr:col>
      <xdr:colOff>386902</xdr:colOff>
      <xdr:row>5</xdr:row>
      <xdr:rowOff>1732</xdr:rowOff>
    </xdr:to>
    <xdr:pic>
      <xdr:nvPicPr>
        <xdr:cNvPr id="94135" name="Picture 94134">
          <a:extLst>
            <a:ext uri="{FF2B5EF4-FFF2-40B4-BE49-F238E27FC236}">
              <a16:creationId xmlns:a16="http://schemas.microsoft.com/office/drawing/2014/main" id="{41FD3B04-03AF-4932-9E37-903A1FA50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736" y="190500"/>
          <a:ext cx="6730016" cy="7637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096" name="image1.jpeg">
          <a:extLst>
            <a:ext uri="{FF2B5EF4-FFF2-40B4-BE49-F238E27FC236}">
              <a16:creationId xmlns:a16="http://schemas.microsoft.com/office/drawing/2014/main" id="{A429663A-EDF6-1874-DA7C-E760F0F58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EBC6E7-B449-6E7C-9DF4-9F3661829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EB7AACC8-A8A1-4BA9-8555-C46228D2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1046E0-2933-4871-B10F-BF3186E55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id="{C120BE56-A334-4290-90FE-AF0041E1C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F2BC308-ADBC-42F1-975E-0ED6A85CE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7" name="image1.jpeg">
          <a:extLst>
            <a:ext uri="{FF2B5EF4-FFF2-40B4-BE49-F238E27FC236}">
              <a16:creationId xmlns:a16="http://schemas.microsoft.com/office/drawing/2014/main" id="{5AB46DD9-1376-4721-825E-6152BDBB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5C5F1BF-4F9D-4DCC-AACA-71E1E70C9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" name="image1.jpeg">
          <a:extLst>
            <a:ext uri="{FF2B5EF4-FFF2-40B4-BE49-F238E27FC236}">
              <a16:creationId xmlns:a16="http://schemas.microsoft.com/office/drawing/2014/main" id="{30C3D280-A268-403D-8A3A-6E6BD559D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0D10E15-B5BA-4A5C-B1E4-A981E4A9B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11" name="image1.jpeg">
          <a:extLst>
            <a:ext uri="{FF2B5EF4-FFF2-40B4-BE49-F238E27FC236}">
              <a16:creationId xmlns:a16="http://schemas.microsoft.com/office/drawing/2014/main" id="{F07ECD7A-DB4E-467D-8D8B-E8E0557A2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89CA7E5-2267-4274-9272-377E7E02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13" name="image1.jpeg">
          <a:extLst>
            <a:ext uri="{FF2B5EF4-FFF2-40B4-BE49-F238E27FC236}">
              <a16:creationId xmlns:a16="http://schemas.microsoft.com/office/drawing/2014/main" id="{D7096F51-E869-439B-B135-2492A5904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8CAAACE-88B6-44EC-9333-B15598557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15" name="image1.jpeg">
          <a:extLst>
            <a:ext uri="{FF2B5EF4-FFF2-40B4-BE49-F238E27FC236}">
              <a16:creationId xmlns:a16="http://schemas.microsoft.com/office/drawing/2014/main" id="{2219BE3F-6D94-438D-8ABD-8D169F6F3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4980C0F-324A-4D77-8355-D91F7C587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17" name="image1.jpeg">
          <a:extLst>
            <a:ext uri="{FF2B5EF4-FFF2-40B4-BE49-F238E27FC236}">
              <a16:creationId xmlns:a16="http://schemas.microsoft.com/office/drawing/2014/main" id="{CABD6405-3DF0-4020-A146-3E92E1BFF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D32E5A7-CD12-4B60-8B17-64E0C5003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19" name="image1.jpeg">
          <a:extLst>
            <a:ext uri="{FF2B5EF4-FFF2-40B4-BE49-F238E27FC236}">
              <a16:creationId xmlns:a16="http://schemas.microsoft.com/office/drawing/2014/main" id="{B4047CD0-AE30-455D-93B3-789FE7783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C84158B4-21C7-4887-A75A-10A7FA8A6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21" name="image1.jpeg">
          <a:extLst>
            <a:ext uri="{FF2B5EF4-FFF2-40B4-BE49-F238E27FC236}">
              <a16:creationId xmlns:a16="http://schemas.microsoft.com/office/drawing/2014/main" id="{19C9F2B1-1C4C-477A-A85C-487066F66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CB86F4E-3264-4D6D-992F-B0FA4F50F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23" name="image1.jpeg">
          <a:extLst>
            <a:ext uri="{FF2B5EF4-FFF2-40B4-BE49-F238E27FC236}">
              <a16:creationId xmlns:a16="http://schemas.microsoft.com/office/drawing/2014/main" id="{DAC76C42-331C-4B95-87EA-89112D511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3A09524-07CF-49DF-A19B-11FFDE608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25" name="image1.jpeg">
          <a:extLst>
            <a:ext uri="{FF2B5EF4-FFF2-40B4-BE49-F238E27FC236}">
              <a16:creationId xmlns:a16="http://schemas.microsoft.com/office/drawing/2014/main" id="{96A3CD42-D16C-4CF5-8453-D78EF47E0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7A9859A-A81B-4A00-9A70-85564AFA2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27" name="image1.jpeg">
          <a:extLst>
            <a:ext uri="{FF2B5EF4-FFF2-40B4-BE49-F238E27FC236}">
              <a16:creationId xmlns:a16="http://schemas.microsoft.com/office/drawing/2014/main" id="{77A0A7A4-C0BD-4DCE-B7D6-99972F34F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A11604C-98F2-426A-8A98-EC24AC0C6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29" name="image1.jpeg">
          <a:extLst>
            <a:ext uri="{FF2B5EF4-FFF2-40B4-BE49-F238E27FC236}">
              <a16:creationId xmlns:a16="http://schemas.microsoft.com/office/drawing/2014/main" id="{C25F6E0E-CEF6-4BC3-83C6-CD85B0547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A81812B-4B13-4B45-98EE-B187985E2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31" name="image1.jpeg">
          <a:extLst>
            <a:ext uri="{FF2B5EF4-FFF2-40B4-BE49-F238E27FC236}">
              <a16:creationId xmlns:a16="http://schemas.microsoft.com/office/drawing/2014/main" id="{AA4ED77F-1F65-4FAA-A7C6-2385914EC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088" name="Picture 93087">
          <a:extLst>
            <a:ext uri="{FF2B5EF4-FFF2-40B4-BE49-F238E27FC236}">
              <a16:creationId xmlns:a16="http://schemas.microsoft.com/office/drawing/2014/main" id="{4ECED6FB-4970-49B6-8239-EC0AE8F18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089" name="image1.jpeg">
          <a:extLst>
            <a:ext uri="{FF2B5EF4-FFF2-40B4-BE49-F238E27FC236}">
              <a16:creationId xmlns:a16="http://schemas.microsoft.com/office/drawing/2014/main" id="{9DD27482-7859-49C0-89DA-C5B4DBA34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090" name="Picture 93089">
          <a:extLst>
            <a:ext uri="{FF2B5EF4-FFF2-40B4-BE49-F238E27FC236}">
              <a16:creationId xmlns:a16="http://schemas.microsoft.com/office/drawing/2014/main" id="{5FDC2317-93CE-4C08-9512-E296EDE8B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091" name="image1.jpeg">
          <a:extLst>
            <a:ext uri="{FF2B5EF4-FFF2-40B4-BE49-F238E27FC236}">
              <a16:creationId xmlns:a16="http://schemas.microsoft.com/office/drawing/2014/main" id="{4673917F-E902-4A6A-8726-56DB9326D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092" name="Picture 93091">
          <a:extLst>
            <a:ext uri="{FF2B5EF4-FFF2-40B4-BE49-F238E27FC236}">
              <a16:creationId xmlns:a16="http://schemas.microsoft.com/office/drawing/2014/main" id="{B5AD0DDC-1477-49A7-B51A-E5F4EB118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093" name="image1.jpeg">
          <a:extLst>
            <a:ext uri="{FF2B5EF4-FFF2-40B4-BE49-F238E27FC236}">
              <a16:creationId xmlns:a16="http://schemas.microsoft.com/office/drawing/2014/main" id="{AF8CD555-9FCF-49F8-8B01-F351C4031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094" name="Picture 93093">
          <a:extLst>
            <a:ext uri="{FF2B5EF4-FFF2-40B4-BE49-F238E27FC236}">
              <a16:creationId xmlns:a16="http://schemas.microsoft.com/office/drawing/2014/main" id="{D309FD46-F9E8-4EBA-BC70-12F03FCC3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095" name="image1.jpeg">
          <a:extLst>
            <a:ext uri="{FF2B5EF4-FFF2-40B4-BE49-F238E27FC236}">
              <a16:creationId xmlns:a16="http://schemas.microsoft.com/office/drawing/2014/main" id="{DB144320-8A1B-44B9-8DE7-B04E1DDE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097" name="Picture 93096">
          <a:extLst>
            <a:ext uri="{FF2B5EF4-FFF2-40B4-BE49-F238E27FC236}">
              <a16:creationId xmlns:a16="http://schemas.microsoft.com/office/drawing/2014/main" id="{7C021F72-52C0-4CD6-9829-D8E866532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098" name="image1.jpeg">
          <a:extLst>
            <a:ext uri="{FF2B5EF4-FFF2-40B4-BE49-F238E27FC236}">
              <a16:creationId xmlns:a16="http://schemas.microsoft.com/office/drawing/2014/main" id="{443D8DB2-B8D2-431A-842C-5D5D03AA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099" name="Picture 93098">
          <a:extLst>
            <a:ext uri="{FF2B5EF4-FFF2-40B4-BE49-F238E27FC236}">
              <a16:creationId xmlns:a16="http://schemas.microsoft.com/office/drawing/2014/main" id="{79D10BF9-96D0-4BF7-AAFE-76070FE7C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100" name="image1.jpeg">
          <a:extLst>
            <a:ext uri="{FF2B5EF4-FFF2-40B4-BE49-F238E27FC236}">
              <a16:creationId xmlns:a16="http://schemas.microsoft.com/office/drawing/2014/main" id="{081C7B18-3AF7-4CB4-ABF7-FFEE2B28B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101" name="Picture 93100">
          <a:extLst>
            <a:ext uri="{FF2B5EF4-FFF2-40B4-BE49-F238E27FC236}">
              <a16:creationId xmlns:a16="http://schemas.microsoft.com/office/drawing/2014/main" id="{0BC88B21-7615-4816-A306-9FFC8CFF4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102" name="image1.jpeg">
          <a:extLst>
            <a:ext uri="{FF2B5EF4-FFF2-40B4-BE49-F238E27FC236}">
              <a16:creationId xmlns:a16="http://schemas.microsoft.com/office/drawing/2014/main" id="{2403CE23-7CF5-4960-9E17-D6A693EBE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103" name="Picture 93102">
          <a:extLst>
            <a:ext uri="{FF2B5EF4-FFF2-40B4-BE49-F238E27FC236}">
              <a16:creationId xmlns:a16="http://schemas.microsoft.com/office/drawing/2014/main" id="{8CC70CC7-076C-4442-9469-255BF74CF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104" name="image1.jpeg">
          <a:extLst>
            <a:ext uri="{FF2B5EF4-FFF2-40B4-BE49-F238E27FC236}">
              <a16:creationId xmlns:a16="http://schemas.microsoft.com/office/drawing/2014/main" id="{2FC3520D-58AD-4A41-AF8B-6F4822B90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105" name="Picture 93104">
          <a:extLst>
            <a:ext uri="{FF2B5EF4-FFF2-40B4-BE49-F238E27FC236}">
              <a16:creationId xmlns:a16="http://schemas.microsoft.com/office/drawing/2014/main" id="{29464F8D-8F6B-4B5E-8E11-2BD9F960F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106" name="image1.jpeg">
          <a:extLst>
            <a:ext uri="{FF2B5EF4-FFF2-40B4-BE49-F238E27FC236}">
              <a16:creationId xmlns:a16="http://schemas.microsoft.com/office/drawing/2014/main" id="{F85A9DE7-4CB7-4051-A58C-9A39E3F0C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107" name="Picture 93106">
          <a:extLst>
            <a:ext uri="{FF2B5EF4-FFF2-40B4-BE49-F238E27FC236}">
              <a16:creationId xmlns:a16="http://schemas.microsoft.com/office/drawing/2014/main" id="{0B81AD56-2C70-4CEE-B1E0-D64F678CB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108" name="image1.jpeg">
          <a:extLst>
            <a:ext uri="{FF2B5EF4-FFF2-40B4-BE49-F238E27FC236}">
              <a16:creationId xmlns:a16="http://schemas.microsoft.com/office/drawing/2014/main" id="{39309C0A-543F-4A11-86BE-1389B84E1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109" name="Picture 93108">
          <a:extLst>
            <a:ext uri="{FF2B5EF4-FFF2-40B4-BE49-F238E27FC236}">
              <a16:creationId xmlns:a16="http://schemas.microsoft.com/office/drawing/2014/main" id="{2E4C7F56-437E-4D7C-A34E-4BD708C50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110" name="image1.jpeg">
          <a:extLst>
            <a:ext uri="{FF2B5EF4-FFF2-40B4-BE49-F238E27FC236}">
              <a16:creationId xmlns:a16="http://schemas.microsoft.com/office/drawing/2014/main" id="{FF33F929-771D-44F3-88AF-A8B4C8AB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111" name="Picture 93110">
          <a:extLst>
            <a:ext uri="{FF2B5EF4-FFF2-40B4-BE49-F238E27FC236}">
              <a16:creationId xmlns:a16="http://schemas.microsoft.com/office/drawing/2014/main" id="{62234D4B-2702-4109-BF1C-FDE046CBF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1</xdr:col>
      <xdr:colOff>1371600</xdr:colOff>
      <xdr:row>4</xdr:row>
      <xdr:rowOff>47625</xdr:rowOff>
    </xdr:to>
    <xdr:pic>
      <xdr:nvPicPr>
        <xdr:cNvPr id="93112" name="image1.jpeg">
          <a:extLst>
            <a:ext uri="{FF2B5EF4-FFF2-40B4-BE49-F238E27FC236}">
              <a16:creationId xmlns:a16="http://schemas.microsoft.com/office/drawing/2014/main" id="{CDC7E449-DB22-41E1-BFCE-5D4D1163C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714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1419225</xdr:colOff>
      <xdr:row>0</xdr:row>
      <xdr:rowOff>123825</xdr:rowOff>
    </xdr:from>
    <xdr:to>
      <xdr:col>8</xdr:col>
      <xdr:colOff>799258</xdr:colOff>
      <xdr:row>5</xdr:row>
      <xdr:rowOff>47625</xdr:rowOff>
    </xdr:to>
    <xdr:pic>
      <xdr:nvPicPr>
        <xdr:cNvPr id="93113" name="Picture 93112">
          <a:extLst>
            <a:ext uri="{FF2B5EF4-FFF2-40B4-BE49-F238E27FC236}">
              <a16:creationId xmlns:a16="http://schemas.microsoft.com/office/drawing/2014/main" id="{D2C5C56B-34A2-4D43-8F51-19B6FA72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0" y="123825"/>
          <a:ext cx="6733333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12" name="image1.jpeg">
          <a:extLst>
            <a:ext uri="{FF2B5EF4-FFF2-40B4-BE49-F238E27FC236}">
              <a16:creationId xmlns:a16="http://schemas.microsoft.com/office/drawing/2014/main" id="{6F8BB54E-33D8-66CF-719C-46CF33776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7C1268D-3F2C-FEAA-D021-B6F1BA007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36FD012B-B67A-4E7B-8E54-08AE23B33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BD9D1F-9ED5-4F97-8A92-2BDF102BC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B495061C-7EB8-4202-84BB-FC569C4E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28587CC-98C7-4B09-B1F2-AEB16EDE8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D44156C3-ECF3-4927-A533-553A59834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D3F771-A688-434F-BC63-9DDA50100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8" name="image1.jpeg">
          <a:extLst>
            <a:ext uri="{FF2B5EF4-FFF2-40B4-BE49-F238E27FC236}">
              <a16:creationId xmlns:a16="http://schemas.microsoft.com/office/drawing/2014/main" id="{73AE3B2A-C384-4A88-A128-17FF04E21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6A4E37A-DB30-4F48-88F9-EFE9A9D70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10" name="image1.jpeg">
          <a:extLst>
            <a:ext uri="{FF2B5EF4-FFF2-40B4-BE49-F238E27FC236}">
              <a16:creationId xmlns:a16="http://schemas.microsoft.com/office/drawing/2014/main" id="{93F4CB48-46D5-4771-AA46-5502CA437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9721E5B-7297-4DAC-A500-029045B33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14" name="image1.jpeg">
          <a:extLst>
            <a:ext uri="{FF2B5EF4-FFF2-40B4-BE49-F238E27FC236}">
              <a16:creationId xmlns:a16="http://schemas.microsoft.com/office/drawing/2014/main" id="{EE7CE0C0-DA93-4896-8A4E-AEBD02E2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B6092B5-361D-4095-A848-32D94E0A4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16" name="image1.jpeg">
          <a:extLst>
            <a:ext uri="{FF2B5EF4-FFF2-40B4-BE49-F238E27FC236}">
              <a16:creationId xmlns:a16="http://schemas.microsoft.com/office/drawing/2014/main" id="{235A9514-766F-4BBD-AC4E-085C79FC4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265ADE7-0781-46CF-AA6D-4F038C203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18" name="image1.jpeg">
          <a:extLst>
            <a:ext uri="{FF2B5EF4-FFF2-40B4-BE49-F238E27FC236}">
              <a16:creationId xmlns:a16="http://schemas.microsoft.com/office/drawing/2014/main" id="{C44EC623-62B9-44FB-A210-3FF34EF55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953BC96-A0A7-449B-97E0-7CCBA0E91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20" name="image1.jpeg">
          <a:extLst>
            <a:ext uri="{FF2B5EF4-FFF2-40B4-BE49-F238E27FC236}">
              <a16:creationId xmlns:a16="http://schemas.microsoft.com/office/drawing/2014/main" id="{54750B12-65AD-482E-83C0-909A4B9CB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6308584-5BE6-4837-87B3-4C8F090E3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22" name="image1.jpeg">
          <a:extLst>
            <a:ext uri="{FF2B5EF4-FFF2-40B4-BE49-F238E27FC236}">
              <a16:creationId xmlns:a16="http://schemas.microsoft.com/office/drawing/2014/main" id="{65338DF4-0481-48CB-9458-F0B080D1D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1ABD7D9-6CA4-4FD9-A41B-1B3312559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24" name="image1.jpeg">
          <a:extLst>
            <a:ext uri="{FF2B5EF4-FFF2-40B4-BE49-F238E27FC236}">
              <a16:creationId xmlns:a16="http://schemas.microsoft.com/office/drawing/2014/main" id="{F0382567-58B0-4155-9F8D-3AEAAA777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FC05928-32A6-4A29-8549-4F8B46D34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26" name="image1.jpeg">
          <a:extLst>
            <a:ext uri="{FF2B5EF4-FFF2-40B4-BE49-F238E27FC236}">
              <a16:creationId xmlns:a16="http://schemas.microsoft.com/office/drawing/2014/main" id="{53E4EF87-0670-4955-99F3-194D648DF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EBAE310-EDA8-4E2D-8AA3-06A9EE418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28" name="image1.jpeg">
          <a:extLst>
            <a:ext uri="{FF2B5EF4-FFF2-40B4-BE49-F238E27FC236}">
              <a16:creationId xmlns:a16="http://schemas.microsoft.com/office/drawing/2014/main" id="{D148E3D9-1981-43DD-BE84-DB542F50C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ECBDC3F-5BD5-4F1A-BEE9-C9901E269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30" name="image1.jpeg">
          <a:extLst>
            <a:ext uri="{FF2B5EF4-FFF2-40B4-BE49-F238E27FC236}">
              <a16:creationId xmlns:a16="http://schemas.microsoft.com/office/drawing/2014/main" id="{48656CC7-9BC4-4D81-A7E3-FEADFBD43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C66C914-940A-4B16-8A76-1665C1352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32" name="image1.jpeg">
          <a:extLst>
            <a:ext uri="{FF2B5EF4-FFF2-40B4-BE49-F238E27FC236}">
              <a16:creationId xmlns:a16="http://schemas.microsoft.com/office/drawing/2014/main" id="{895A16FC-C10C-464B-8CF0-843BCBC6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F04981E2-F306-42AD-9F36-EB36D37F9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34" name="image1.jpeg">
          <a:extLst>
            <a:ext uri="{FF2B5EF4-FFF2-40B4-BE49-F238E27FC236}">
              <a16:creationId xmlns:a16="http://schemas.microsoft.com/office/drawing/2014/main" id="{407BEEE5-BD71-4573-BF41-00EF2D88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46F9A8D-7C64-4D3B-80C8-1C1B7E368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36" name="image1.jpeg">
          <a:extLst>
            <a:ext uri="{FF2B5EF4-FFF2-40B4-BE49-F238E27FC236}">
              <a16:creationId xmlns:a16="http://schemas.microsoft.com/office/drawing/2014/main" id="{DB0BD854-024D-4995-A102-DC1E333D0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76052E05-90BF-437B-A63D-2B98EA518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38" name="image1.jpeg">
          <a:extLst>
            <a:ext uri="{FF2B5EF4-FFF2-40B4-BE49-F238E27FC236}">
              <a16:creationId xmlns:a16="http://schemas.microsoft.com/office/drawing/2014/main" id="{AA77CD73-1E42-4834-8964-B4C84747A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8E4401CB-13DB-42C4-B597-4FC604134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40" name="image1.jpeg">
          <a:extLst>
            <a:ext uri="{FF2B5EF4-FFF2-40B4-BE49-F238E27FC236}">
              <a16:creationId xmlns:a16="http://schemas.microsoft.com/office/drawing/2014/main" id="{B902CDA4-AF00-493A-9CAC-55E2732E9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FBF485D8-9550-4B4A-AC66-482DCD96A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42" name="image1.jpeg">
          <a:extLst>
            <a:ext uri="{FF2B5EF4-FFF2-40B4-BE49-F238E27FC236}">
              <a16:creationId xmlns:a16="http://schemas.microsoft.com/office/drawing/2014/main" id="{28D982F0-FA73-454C-8FDC-5E5C55857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4616114F-BA2F-4F1D-9BE5-D851E489A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44" name="image1.jpeg">
          <a:extLst>
            <a:ext uri="{FF2B5EF4-FFF2-40B4-BE49-F238E27FC236}">
              <a16:creationId xmlns:a16="http://schemas.microsoft.com/office/drawing/2014/main" id="{F956B2C6-F65F-4B9B-8882-A831C9EE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E7538CD1-5A39-48E5-A7AB-87683A5C8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46" name="image1.jpeg">
          <a:extLst>
            <a:ext uri="{FF2B5EF4-FFF2-40B4-BE49-F238E27FC236}">
              <a16:creationId xmlns:a16="http://schemas.microsoft.com/office/drawing/2014/main" id="{A936DC95-0E3D-4F79-BA71-18E92325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693587C0-01D0-4763-AB33-8550C3407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48" name="image1.jpeg">
          <a:extLst>
            <a:ext uri="{FF2B5EF4-FFF2-40B4-BE49-F238E27FC236}">
              <a16:creationId xmlns:a16="http://schemas.microsoft.com/office/drawing/2014/main" id="{F0D62C4A-A829-45CC-A6D8-841983140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5A2F2A6B-8F91-4F0A-84A8-A18B37EBE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50" name="image1.jpeg">
          <a:extLst>
            <a:ext uri="{FF2B5EF4-FFF2-40B4-BE49-F238E27FC236}">
              <a16:creationId xmlns:a16="http://schemas.microsoft.com/office/drawing/2014/main" id="{E8F9F17B-EB96-4426-A6A9-CDC6A126B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D88DD6DF-32F7-418E-ACF6-A5E5BF71F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52" name="image1.jpeg">
          <a:extLst>
            <a:ext uri="{FF2B5EF4-FFF2-40B4-BE49-F238E27FC236}">
              <a16:creationId xmlns:a16="http://schemas.microsoft.com/office/drawing/2014/main" id="{007CEA54-8D1E-44BD-8406-8AC0BFC12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AC13BB71-65A3-423F-8207-BD300268C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54" name="image1.jpeg">
          <a:extLst>
            <a:ext uri="{FF2B5EF4-FFF2-40B4-BE49-F238E27FC236}">
              <a16:creationId xmlns:a16="http://schemas.microsoft.com/office/drawing/2014/main" id="{1613ADAA-22F9-4741-B7BB-2EEDB977A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ECF054AE-ABE2-41D1-AC42-B6B4BE94B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56" name="image1.jpeg">
          <a:extLst>
            <a:ext uri="{FF2B5EF4-FFF2-40B4-BE49-F238E27FC236}">
              <a16:creationId xmlns:a16="http://schemas.microsoft.com/office/drawing/2014/main" id="{CE84515D-5DB5-4959-A855-F056F6D9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D2ED46A-BE97-48D2-8FE2-299F088D5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79047</xdr:rowOff>
    </xdr:from>
    <xdr:to>
      <xdr:col>1</xdr:col>
      <xdr:colOff>450741</xdr:colOff>
      <xdr:row>3</xdr:row>
      <xdr:rowOff>218309</xdr:rowOff>
    </xdr:to>
    <xdr:pic>
      <xdr:nvPicPr>
        <xdr:cNvPr id="58" name="image1.jpeg">
          <a:extLst>
            <a:ext uri="{FF2B5EF4-FFF2-40B4-BE49-F238E27FC236}">
              <a16:creationId xmlns:a16="http://schemas.microsoft.com/office/drawing/2014/main" id="{548925EA-DBBE-4B44-999D-A9CF9BFC1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647"/>
          <a:ext cx="1717566" cy="596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526721</xdr:colOff>
      <xdr:row>1</xdr:row>
      <xdr:rowOff>47625</xdr:rowOff>
    </xdr:from>
    <xdr:to>
      <xdr:col>7</xdr:col>
      <xdr:colOff>106779</xdr:colOff>
      <xdr:row>4</xdr:row>
      <xdr:rowOff>155597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2C1A5733-231E-4BD5-9CDB-2BC8DC6B6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3096" y="276225"/>
          <a:ext cx="6733333" cy="793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cit.com/vessel.asp?vsl=&amp;voy=" TargetMode="External"/><Relationship Id="rId13" Type="http://schemas.openxmlformats.org/officeDocument/2006/relationships/hyperlink" Target="https://www.lcit.com/vessel.asp?vsl=&amp;voy=" TargetMode="External"/><Relationship Id="rId18" Type="http://schemas.openxmlformats.org/officeDocument/2006/relationships/hyperlink" Target="https://www.lcit.com/vessel.asp?vsl=&amp;voy=" TargetMode="External"/><Relationship Id="rId3" Type="http://schemas.openxmlformats.org/officeDocument/2006/relationships/hyperlink" Target="https://www.lcit.com/vessel.asp?vsl=&amp;voy=" TargetMode="External"/><Relationship Id="rId7" Type="http://schemas.openxmlformats.org/officeDocument/2006/relationships/hyperlink" Target="https://www.lcit.com/vessel.asp?vsl=&amp;voy=" TargetMode="External"/><Relationship Id="rId12" Type="http://schemas.openxmlformats.org/officeDocument/2006/relationships/hyperlink" Target="https://www.lcit.com/vessel.asp?vsl=&amp;voy=" TargetMode="External"/><Relationship Id="rId17" Type="http://schemas.openxmlformats.org/officeDocument/2006/relationships/hyperlink" Target="https://www.lcit.com/vessel.asp?vsl=&amp;voy=" TargetMode="External"/><Relationship Id="rId2" Type="http://schemas.openxmlformats.org/officeDocument/2006/relationships/hyperlink" Target="https://www.lcit.com/vessel.asp?vsl=&amp;voy=" TargetMode="External"/><Relationship Id="rId16" Type="http://schemas.openxmlformats.org/officeDocument/2006/relationships/hyperlink" Target="https://service.esco.co.th/BerthSchedule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lcit.com/vessel.asp?vsl=&amp;voy=" TargetMode="External"/><Relationship Id="rId6" Type="http://schemas.openxmlformats.org/officeDocument/2006/relationships/hyperlink" Target="https://www.lcit.com/vessel.asp?vsl=&amp;voy=" TargetMode="External"/><Relationship Id="rId11" Type="http://schemas.openxmlformats.org/officeDocument/2006/relationships/hyperlink" Target="https://www.lcit.com/vessel.asp?vsl=&amp;voy=" TargetMode="External"/><Relationship Id="rId5" Type="http://schemas.openxmlformats.org/officeDocument/2006/relationships/hyperlink" Target="https://www.lcit.com/vessel.asp?vsl=&amp;voy=" TargetMode="External"/><Relationship Id="rId15" Type="http://schemas.openxmlformats.org/officeDocument/2006/relationships/hyperlink" Target="https://www.lcit.com/vessel.asp?vsl=&amp;voy=" TargetMode="External"/><Relationship Id="rId10" Type="http://schemas.openxmlformats.org/officeDocument/2006/relationships/hyperlink" Target="https://www.lcit.com/vessel.asp?vsl=&amp;voy=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lcit.com/vessel.asp?vsl=&amp;voy=" TargetMode="External"/><Relationship Id="rId9" Type="http://schemas.openxmlformats.org/officeDocument/2006/relationships/hyperlink" Target="https://www.lcit.com/vessel.asp?vsl=&amp;voy=" TargetMode="External"/><Relationship Id="rId14" Type="http://schemas.openxmlformats.org/officeDocument/2006/relationships/hyperlink" Target="https://www.lcit.com/vessel.asp?vsl=&amp;voy=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cit.com/vessel.asp?vsl=&amp;voy=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lcit.com/vessel.asp?vsl=&amp;voy=" TargetMode="External"/><Relationship Id="rId7" Type="http://schemas.openxmlformats.org/officeDocument/2006/relationships/hyperlink" Target="https://www.lcit.com/vessel.asp?vsl=&amp;voy=" TargetMode="External"/><Relationship Id="rId12" Type="http://schemas.openxmlformats.org/officeDocument/2006/relationships/hyperlink" Target="https://www.lcit.com/vessel.asp?vsl=&amp;voy=" TargetMode="External"/><Relationship Id="rId2" Type="http://schemas.openxmlformats.org/officeDocument/2006/relationships/hyperlink" Target="https://www.lcit.com/vessel.asp?vsl=&amp;voy=" TargetMode="External"/><Relationship Id="rId1" Type="http://schemas.openxmlformats.org/officeDocument/2006/relationships/hyperlink" Target="https://www.lcit.com/vessel.asp?vsl=&amp;voy=" TargetMode="External"/><Relationship Id="rId6" Type="http://schemas.openxmlformats.org/officeDocument/2006/relationships/hyperlink" Target="https://www.lcit.com/vessel.asp?vsl=&amp;voy=" TargetMode="External"/><Relationship Id="rId11" Type="http://schemas.openxmlformats.org/officeDocument/2006/relationships/hyperlink" Target="https://www.lcit.com/vessel.asp?vsl=&amp;voy=" TargetMode="External"/><Relationship Id="rId5" Type="http://schemas.openxmlformats.org/officeDocument/2006/relationships/hyperlink" Target="https://www.lcit.com/vessel.asp?vsl=&amp;voy=" TargetMode="External"/><Relationship Id="rId10" Type="http://schemas.openxmlformats.org/officeDocument/2006/relationships/hyperlink" Target="https://www.lcit.com/vessel.asp?vsl=&amp;voy=" TargetMode="External"/><Relationship Id="rId4" Type="http://schemas.openxmlformats.org/officeDocument/2006/relationships/hyperlink" Target="https://www.lcit.com/vessel.asp?vsl=&amp;voy=" TargetMode="External"/><Relationship Id="rId9" Type="http://schemas.openxmlformats.org/officeDocument/2006/relationships/hyperlink" Target="https://service.esco.co.th/BerthSchedule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cit.com/vessel.asp?vsl=&amp;voy=" TargetMode="External"/><Relationship Id="rId2" Type="http://schemas.openxmlformats.org/officeDocument/2006/relationships/hyperlink" Target="https://www.lcit.com/vessel.asp?vsl=&amp;voy=" TargetMode="External"/><Relationship Id="rId1" Type="http://schemas.openxmlformats.org/officeDocument/2006/relationships/hyperlink" Target="https://www.lcit.com/vessel.asp?vsl=&amp;voy=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lcit.com/vessel.asp?vsl=&amp;voy=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cit.com/vessel.asp?vsl=&amp;voy=" TargetMode="External"/><Relationship Id="rId2" Type="http://schemas.openxmlformats.org/officeDocument/2006/relationships/hyperlink" Target="https://www.lcit.com/vessel.asp?vsl=&amp;voy=" TargetMode="External"/><Relationship Id="rId1" Type="http://schemas.openxmlformats.org/officeDocument/2006/relationships/hyperlink" Target="https://www.lcit.com/vessel.asp?vsl=&amp;voy=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lcit.com/vessel.asp?vsl=&amp;voy=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s://www.lcit.com/vessel.asp?vsl=&amp;voy=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www.lcit.com/vessel.asp?vsl=&amp;voy=" TargetMode="External"/><Relationship Id="rId1" Type="http://schemas.openxmlformats.org/officeDocument/2006/relationships/hyperlink" Target="https://www.lcit.com/vessel.asp?vsl=&amp;voy=" TargetMode="External"/><Relationship Id="rId6" Type="http://schemas.openxmlformats.org/officeDocument/2006/relationships/hyperlink" Target="https://www.lcit.com/vessel.asp?vsl=&amp;voy=" TargetMode="External"/><Relationship Id="rId5" Type="http://schemas.openxmlformats.org/officeDocument/2006/relationships/hyperlink" Target="https://www.lcit.com/vessel.asp?vsl=&amp;voy=" TargetMode="External"/><Relationship Id="rId4" Type="http://schemas.openxmlformats.org/officeDocument/2006/relationships/hyperlink" Target="https://www.lcit.com/vessel.asp?vsl=&amp;voy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71C7-B10A-4B63-81C0-21CF648FD096}">
  <sheetPr>
    <pageSetUpPr fitToPage="1"/>
  </sheetPr>
  <dimension ref="A2:Q63"/>
  <sheetViews>
    <sheetView showGridLines="0" tabSelected="1" zoomScale="85" zoomScaleNormal="85" workbookViewId="0"/>
  </sheetViews>
  <sheetFormatPr defaultColWidth="9.33203125" defaultRowHeight="15" customHeight="1" x14ac:dyDescent="0.2"/>
  <cols>
    <col min="1" max="1" width="7.33203125" style="9" customWidth="1"/>
    <col min="2" max="2" width="30.1640625" style="9" customWidth="1"/>
    <col min="3" max="3" width="20.33203125" style="9" customWidth="1"/>
    <col min="4" max="4" width="11" style="9" customWidth="1"/>
    <col min="5" max="5" width="29.33203125" style="9" customWidth="1"/>
    <col min="6" max="6" width="12.83203125" style="9" bestFit="1" customWidth="1"/>
    <col min="7" max="7" width="12.5" style="9" customWidth="1"/>
    <col min="8" max="8" width="17.6640625" style="9" customWidth="1"/>
    <col min="9" max="9" width="17.5" style="9" customWidth="1"/>
    <col min="10" max="10" width="15.5" style="9" customWidth="1"/>
    <col min="11" max="11" width="10.5" style="9" customWidth="1"/>
    <col min="12" max="12" width="20" style="9" customWidth="1"/>
    <col min="13" max="13" width="10.6640625" style="9" customWidth="1"/>
    <col min="14" max="14" width="10.83203125" style="9" bestFit="1" customWidth="1"/>
    <col min="15" max="15" width="12.6640625" style="10" customWidth="1"/>
    <col min="16" max="16" width="8.6640625" style="10" bestFit="1" customWidth="1"/>
    <col min="17" max="17" width="8.1640625" style="10" bestFit="1" customWidth="1"/>
    <col min="18" max="18" width="8.1640625" style="9" bestFit="1" customWidth="1"/>
    <col min="19" max="19" width="8.6640625" style="9" bestFit="1" customWidth="1"/>
    <col min="20" max="20" width="8.1640625" style="9" bestFit="1" customWidth="1"/>
    <col min="21" max="21" width="8.1640625" style="9" customWidth="1"/>
    <col min="22" max="16384" width="9.33203125" style="9"/>
  </cols>
  <sheetData>
    <row r="2" spans="1:15" ht="15" customHeight="1" x14ac:dyDescent="0.2">
      <c r="F2" s="11"/>
    </row>
    <row r="3" spans="1:15" ht="15" customHeight="1" x14ac:dyDescent="0.2">
      <c r="F3" s="11"/>
    </row>
    <row r="4" spans="1:15" ht="15" customHeight="1" x14ac:dyDescent="0.2">
      <c r="F4" s="11"/>
    </row>
    <row r="6" spans="1:15" ht="15" customHeight="1" x14ac:dyDescent="0.2">
      <c r="A6" s="5" t="s">
        <v>0</v>
      </c>
    </row>
    <row r="7" spans="1:15" s="46" customFormat="1" ht="15" customHeight="1" x14ac:dyDescent="0.2">
      <c r="A7" s="6"/>
      <c r="B7" s="6"/>
      <c r="C7" s="6"/>
      <c r="E7" s="6"/>
      <c r="F7" s="8"/>
      <c r="G7" s="7"/>
      <c r="H7" s="7"/>
      <c r="I7" s="86"/>
      <c r="J7" s="8"/>
      <c r="K7" s="7"/>
      <c r="L7" s="93"/>
      <c r="M7" s="47"/>
      <c r="N7" s="47"/>
      <c r="O7" s="47"/>
    </row>
    <row r="8" spans="1:15" s="46" customFormat="1" ht="15" customHeight="1" x14ac:dyDescent="0.2">
      <c r="A8" s="122" t="s">
        <v>1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s="46" customFormat="1" ht="15" customHeight="1" x14ac:dyDescent="0.2">
      <c r="A9" s="125" t="s">
        <v>2</v>
      </c>
      <c r="B9" s="126" t="s">
        <v>3</v>
      </c>
      <c r="C9" s="128" t="s">
        <v>4</v>
      </c>
      <c r="D9" s="128" t="s">
        <v>5</v>
      </c>
      <c r="E9" s="131" t="s">
        <v>6</v>
      </c>
      <c r="F9" s="132"/>
      <c r="G9" s="132"/>
      <c r="H9" s="133"/>
      <c r="I9" s="131" t="s">
        <v>7</v>
      </c>
      <c r="J9" s="132"/>
      <c r="K9" s="132"/>
      <c r="L9" s="133"/>
      <c r="M9" s="134" t="s">
        <v>8</v>
      </c>
      <c r="N9" s="135"/>
      <c r="O9" s="136"/>
    </row>
    <row r="10" spans="1:15" s="46" customFormat="1" ht="15" customHeight="1" x14ac:dyDescent="0.2">
      <c r="A10" s="125"/>
      <c r="B10" s="127"/>
      <c r="C10" s="129"/>
      <c r="D10" s="130"/>
      <c r="E10" s="4" t="s">
        <v>9</v>
      </c>
      <c r="F10" s="111" t="s">
        <v>10</v>
      </c>
      <c r="G10" s="4" t="s">
        <v>11</v>
      </c>
      <c r="H10" s="4" t="s">
        <v>12</v>
      </c>
      <c r="I10" s="4" t="s">
        <v>9</v>
      </c>
      <c r="J10" s="4" t="s">
        <v>10</v>
      </c>
      <c r="K10" s="4" t="s">
        <v>13</v>
      </c>
      <c r="L10" s="70" t="s">
        <v>12</v>
      </c>
      <c r="M10" s="112" t="s">
        <v>14</v>
      </c>
      <c r="N10" s="83" t="s">
        <v>15</v>
      </c>
      <c r="O10" s="72" t="s">
        <v>16</v>
      </c>
    </row>
    <row r="11" spans="1:15" s="46" customFormat="1" ht="15" customHeight="1" x14ac:dyDescent="0.2">
      <c r="A11" s="51">
        <v>37</v>
      </c>
      <c r="B11" s="92" t="s">
        <v>17</v>
      </c>
      <c r="C11" s="92" t="s">
        <v>18</v>
      </c>
      <c r="D11" s="2" t="s">
        <v>19</v>
      </c>
      <c r="E11" s="48" t="s">
        <v>20</v>
      </c>
      <c r="F11" s="113" t="s">
        <v>21</v>
      </c>
      <c r="G11" s="89">
        <v>45919</v>
      </c>
      <c r="H11" s="89">
        <v>45910</v>
      </c>
      <c r="I11" s="94" t="s">
        <v>22</v>
      </c>
      <c r="J11" s="113" t="s">
        <v>23</v>
      </c>
      <c r="K11" s="89">
        <v>45920</v>
      </c>
      <c r="L11" s="90" t="s">
        <v>24</v>
      </c>
      <c r="M11" s="114"/>
      <c r="N11" s="64"/>
      <c r="O11" s="45">
        <f>K11+3</f>
        <v>45923</v>
      </c>
    </row>
    <row r="12" spans="1:15" s="46" customFormat="1" ht="15" customHeight="1" x14ac:dyDescent="0.2">
      <c r="A12" s="2">
        <v>38</v>
      </c>
      <c r="B12" s="2" t="s">
        <v>25</v>
      </c>
      <c r="C12" s="2" t="s">
        <v>26</v>
      </c>
      <c r="D12" s="2" t="s">
        <v>27</v>
      </c>
      <c r="E12" s="2" t="s">
        <v>20</v>
      </c>
      <c r="F12" s="71" t="s">
        <v>28</v>
      </c>
      <c r="G12" s="3">
        <v>45921</v>
      </c>
      <c r="H12" s="3"/>
      <c r="I12" s="77" t="s">
        <v>29</v>
      </c>
      <c r="J12" s="71" t="s">
        <v>30</v>
      </c>
      <c r="K12" s="3">
        <v>45922</v>
      </c>
      <c r="L12" s="76"/>
      <c r="M12" s="3">
        <f>K12+4</f>
        <v>45926</v>
      </c>
      <c r="N12" s="45">
        <f>K12+5</f>
        <v>45927</v>
      </c>
      <c r="O12" s="64"/>
    </row>
    <row r="13" spans="1:15" s="46" customFormat="1" ht="18" customHeight="1" x14ac:dyDescent="0.2">
      <c r="A13" s="137" t="s">
        <v>31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9"/>
    </row>
    <row r="14" spans="1:15" s="46" customFormat="1" ht="15" customHeight="1" x14ac:dyDescent="0.2">
      <c r="A14" s="2">
        <v>38</v>
      </c>
      <c r="B14" s="2" t="s">
        <v>32</v>
      </c>
      <c r="C14" s="2" t="s">
        <v>33</v>
      </c>
      <c r="D14" s="2" t="s">
        <v>34</v>
      </c>
      <c r="E14" s="2" t="s">
        <v>20</v>
      </c>
      <c r="F14" s="71" t="s">
        <v>35</v>
      </c>
      <c r="G14" s="3">
        <v>45923</v>
      </c>
      <c r="H14" s="89">
        <v>45917</v>
      </c>
      <c r="I14" s="2" t="s">
        <v>36</v>
      </c>
      <c r="J14" s="71" t="s">
        <v>37</v>
      </c>
      <c r="K14" s="3">
        <v>45924</v>
      </c>
      <c r="L14" s="90" t="s">
        <v>38</v>
      </c>
      <c r="M14" s="64"/>
      <c r="N14" s="64"/>
      <c r="O14" s="45">
        <f>K14+4</f>
        <v>45928</v>
      </c>
    </row>
    <row r="15" spans="1:15" s="46" customFormat="1" ht="15" customHeight="1" x14ac:dyDescent="0.2">
      <c r="A15" s="51">
        <v>38</v>
      </c>
      <c r="B15" s="92" t="s">
        <v>39</v>
      </c>
      <c r="C15" s="92" t="s">
        <v>40</v>
      </c>
      <c r="D15" s="2" t="s">
        <v>19</v>
      </c>
      <c r="E15" s="48" t="s">
        <v>20</v>
      </c>
      <c r="F15" s="71" t="s">
        <v>41</v>
      </c>
      <c r="G15" s="3">
        <v>45923</v>
      </c>
      <c r="H15" s="89">
        <v>45918</v>
      </c>
      <c r="I15" s="94" t="s">
        <v>36</v>
      </c>
      <c r="J15" s="71" t="s">
        <v>37</v>
      </c>
      <c r="K15" s="89">
        <f>G15+0</f>
        <v>45923</v>
      </c>
      <c r="L15" s="90" t="s">
        <v>38</v>
      </c>
      <c r="M15" s="64"/>
      <c r="N15" s="64"/>
      <c r="O15" s="45">
        <f>K15+4</f>
        <v>45927</v>
      </c>
    </row>
    <row r="16" spans="1:15" s="46" customFormat="1" ht="15" customHeight="1" x14ac:dyDescent="0.2">
      <c r="A16" s="2">
        <v>39</v>
      </c>
      <c r="B16" s="2" t="s">
        <v>42</v>
      </c>
      <c r="C16" s="2" t="s">
        <v>42</v>
      </c>
      <c r="D16" s="2" t="s">
        <v>43</v>
      </c>
      <c r="E16" s="2" t="s">
        <v>20</v>
      </c>
      <c r="F16" s="71" t="s">
        <v>28</v>
      </c>
      <c r="G16" s="3">
        <v>45921</v>
      </c>
      <c r="H16" s="3"/>
      <c r="I16" s="77" t="s">
        <v>44</v>
      </c>
      <c r="J16" s="71" t="s">
        <v>30</v>
      </c>
      <c r="K16" s="3">
        <v>45922</v>
      </c>
      <c r="L16" s="104"/>
      <c r="M16" s="45">
        <f>K16+4</f>
        <v>45926</v>
      </c>
      <c r="N16" s="45">
        <f>K16+5</f>
        <v>45927</v>
      </c>
      <c r="O16" s="45">
        <f>K16+5</f>
        <v>45927</v>
      </c>
    </row>
    <row r="17" spans="1:15" s="46" customFormat="1" ht="15" customHeight="1" x14ac:dyDescent="0.2">
      <c r="A17" s="2">
        <v>39</v>
      </c>
      <c r="B17" s="2" t="s">
        <v>45</v>
      </c>
      <c r="C17" s="2" t="s">
        <v>46</v>
      </c>
      <c r="D17" s="2" t="s">
        <v>27</v>
      </c>
      <c r="E17" s="2" t="s">
        <v>20</v>
      </c>
      <c r="F17" s="71" t="s">
        <v>47</v>
      </c>
      <c r="G17" s="3">
        <v>45924</v>
      </c>
      <c r="H17" s="3"/>
      <c r="I17" s="77" t="s">
        <v>29</v>
      </c>
      <c r="J17" s="71" t="s">
        <v>48</v>
      </c>
      <c r="K17" s="3">
        <v>45925</v>
      </c>
      <c r="L17" s="76"/>
      <c r="M17" s="3">
        <f>K17+5</f>
        <v>45930</v>
      </c>
      <c r="N17" s="45">
        <f>K17+6</f>
        <v>45931</v>
      </c>
      <c r="O17" s="64"/>
    </row>
    <row r="18" spans="1:15" s="110" customFormat="1" ht="27" customHeight="1" x14ac:dyDescent="0.2">
      <c r="A18" s="92">
        <v>39</v>
      </c>
      <c r="B18" s="92" t="s">
        <v>49</v>
      </c>
      <c r="C18" s="92" t="s">
        <v>50</v>
      </c>
      <c r="D18" s="92" t="s">
        <v>51</v>
      </c>
      <c r="E18" s="105" t="s">
        <v>52</v>
      </c>
      <c r="F18" s="106" t="s">
        <v>53</v>
      </c>
      <c r="G18" s="107" t="s">
        <v>54</v>
      </c>
      <c r="H18" s="107" t="s">
        <v>54</v>
      </c>
      <c r="I18" s="116" t="s">
        <v>36</v>
      </c>
      <c r="J18" s="106" t="s">
        <v>55</v>
      </c>
      <c r="K18" s="108">
        <v>45562</v>
      </c>
      <c r="L18" s="90" t="s">
        <v>38</v>
      </c>
      <c r="M18" s="109"/>
      <c r="N18" s="108">
        <f>O18+1</f>
        <v>45567</v>
      </c>
      <c r="O18" s="108">
        <f>K18+4</f>
        <v>45566</v>
      </c>
    </row>
    <row r="19" spans="1:15" s="46" customFormat="1" ht="15" customHeight="1" x14ac:dyDescent="0.2">
      <c r="A19" s="2">
        <v>39</v>
      </c>
      <c r="B19" s="2" t="s">
        <v>56</v>
      </c>
      <c r="C19" s="2" t="s">
        <v>57</v>
      </c>
      <c r="D19" s="2" t="s">
        <v>34</v>
      </c>
      <c r="E19" s="2" t="s">
        <v>20</v>
      </c>
      <c r="F19" s="71" t="s">
        <v>58</v>
      </c>
      <c r="G19" s="3">
        <v>45929</v>
      </c>
      <c r="H19" s="3"/>
      <c r="I19" s="2" t="s">
        <v>36</v>
      </c>
      <c r="J19" s="71" t="s">
        <v>59</v>
      </c>
      <c r="K19" s="3">
        <v>45930</v>
      </c>
      <c r="L19" s="90" t="s">
        <v>38</v>
      </c>
      <c r="M19" s="64"/>
      <c r="N19" s="64"/>
      <c r="O19" s="45">
        <f>K19+4</f>
        <v>45934</v>
      </c>
    </row>
    <row r="20" spans="1:15" s="46" customFormat="1" ht="15" customHeight="1" x14ac:dyDescent="0.2">
      <c r="A20" s="2">
        <v>39</v>
      </c>
      <c r="B20" s="92" t="s">
        <v>60</v>
      </c>
      <c r="C20" s="92" t="s">
        <v>61</v>
      </c>
      <c r="D20" s="2" t="s">
        <v>19</v>
      </c>
      <c r="E20" s="48" t="s">
        <v>20</v>
      </c>
      <c r="F20" s="71" t="s">
        <v>62</v>
      </c>
      <c r="G20" s="3">
        <v>45927</v>
      </c>
      <c r="H20" s="89"/>
      <c r="I20" s="94" t="s">
        <v>36</v>
      </c>
      <c r="J20" s="71" t="s">
        <v>63</v>
      </c>
      <c r="K20" s="89">
        <f>G20+1</f>
        <v>45928</v>
      </c>
      <c r="L20" s="90" t="s">
        <v>38</v>
      </c>
      <c r="M20" s="64"/>
      <c r="N20" s="64"/>
      <c r="O20" s="45">
        <f>K20+4</f>
        <v>45932</v>
      </c>
    </row>
    <row r="21" spans="1:15" s="46" customFormat="1" ht="15" customHeight="1" x14ac:dyDescent="0.2">
      <c r="A21" s="2">
        <v>40</v>
      </c>
      <c r="B21" s="2" t="s">
        <v>42</v>
      </c>
      <c r="C21" s="2" t="s">
        <v>42</v>
      </c>
      <c r="D21" s="2" t="s">
        <v>43</v>
      </c>
      <c r="E21" s="2" t="s">
        <v>20</v>
      </c>
      <c r="F21" s="71" t="s">
        <v>64</v>
      </c>
      <c r="G21" s="3">
        <v>45928</v>
      </c>
      <c r="H21" s="3"/>
      <c r="I21" s="77" t="s">
        <v>44</v>
      </c>
      <c r="J21" s="71" t="s">
        <v>58</v>
      </c>
      <c r="K21" s="3">
        <v>45929</v>
      </c>
      <c r="L21" s="84"/>
      <c r="M21" s="45">
        <f>K21+4</f>
        <v>45933</v>
      </c>
      <c r="N21" s="45">
        <f>K21+5</f>
        <v>45934</v>
      </c>
      <c r="O21" s="45">
        <f>K21+5</f>
        <v>45934</v>
      </c>
    </row>
    <row r="22" spans="1:15" s="6" customFormat="1" ht="15" customHeight="1" x14ac:dyDescent="0.2">
      <c r="F22" s="8"/>
      <c r="G22" s="7"/>
      <c r="H22" s="7"/>
      <c r="I22" s="86"/>
      <c r="J22" s="8"/>
      <c r="K22" s="7"/>
      <c r="L22" s="87"/>
      <c r="M22" s="7"/>
      <c r="N22" s="7"/>
      <c r="O22" s="7"/>
    </row>
    <row r="23" spans="1:15" s="46" customFormat="1" ht="15" customHeight="1" x14ac:dyDescent="0.2">
      <c r="A23" s="122" t="s">
        <v>65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4"/>
    </row>
    <row r="24" spans="1:15" s="46" customFormat="1" ht="15" customHeight="1" x14ac:dyDescent="0.2">
      <c r="A24" s="140" t="s">
        <v>2</v>
      </c>
      <c r="B24" s="128" t="s">
        <v>3</v>
      </c>
      <c r="C24" s="128" t="s">
        <v>4</v>
      </c>
      <c r="D24" s="128" t="s">
        <v>5</v>
      </c>
      <c r="E24" s="142" t="s">
        <v>6</v>
      </c>
      <c r="F24" s="143"/>
      <c r="G24" s="143"/>
      <c r="H24" s="126"/>
      <c r="I24" s="142" t="s">
        <v>7</v>
      </c>
      <c r="J24" s="143"/>
      <c r="K24" s="143"/>
      <c r="L24" s="133"/>
      <c r="M24" s="144" t="s">
        <v>8</v>
      </c>
      <c r="N24" s="135"/>
      <c r="O24" s="136"/>
    </row>
    <row r="25" spans="1:15" s="46" customFormat="1" ht="15" customHeight="1" x14ac:dyDescent="0.2">
      <c r="A25" s="141"/>
      <c r="B25" s="129"/>
      <c r="C25" s="129"/>
      <c r="D25" s="129"/>
      <c r="E25" s="75" t="s">
        <v>9</v>
      </c>
      <c r="F25" s="81" t="s">
        <v>10</v>
      </c>
      <c r="G25" s="26" t="s">
        <v>11</v>
      </c>
      <c r="H25" s="75" t="s">
        <v>12</v>
      </c>
      <c r="I25" s="75" t="s">
        <v>9</v>
      </c>
      <c r="J25" s="75" t="s">
        <v>10</v>
      </c>
      <c r="K25" s="82" t="s">
        <v>13</v>
      </c>
      <c r="L25" s="70" t="s">
        <v>12</v>
      </c>
      <c r="M25" s="83" t="s">
        <v>14</v>
      </c>
      <c r="N25" s="72" t="s">
        <v>15</v>
      </c>
      <c r="O25" s="72" t="s">
        <v>16</v>
      </c>
    </row>
    <row r="26" spans="1:15" s="46" customFormat="1" ht="15" customHeight="1" x14ac:dyDescent="0.2">
      <c r="A26" s="2">
        <v>40</v>
      </c>
      <c r="B26" s="2" t="s">
        <v>25</v>
      </c>
      <c r="C26" s="2" t="s">
        <v>66</v>
      </c>
      <c r="D26" s="2" t="s">
        <v>27</v>
      </c>
      <c r="E26" s="2" t="s">
        <v>20</v>
      </c>
      <c r="F26" s="71" t="s">
        <v>67</v>
      </c>
      <c r="G26" s="3">
        <v>45932</v>
      </c>
      <c r="H26" s="3"/>
      <c r="I26" s="77" t="s">
        <v>29</v>
      </c>
      <c r="J26" s="71" t="s">
        <v>68</v>
      </c>
      <c r="K26" s="3">
        <v>45933</v>
      </c>
      <c r="L26" s="3"/>
      <c r="M26" s="3">
        <f>K26+4</f>
        <v>45937</v>
      </c>
      <c r="N26" s="45">
        <f>K26+5</f>
        <v>45938</v>
      </c>
      <c r="O26" s="64"/>
    </row>
    <row r="27" spans="1:15" s="46" customFormat="1" ht="27" customHeight="1" x14ac:dyDescent="0.2">
      <c r="A27" s="2">
        <v>40</v>
      </c>
      <c r="B27" s="2" t="s">
        <v>69</v>
      </c>
      <c r="C27" s="2" t="s">
        <v>70</v>
      </c>
      <c r="D27" s="2" t="s">
        <v>51</v>
      </c>
      <c r="E27" s="52" t="s">
        <v>52</v>
      </c>
      <c r="F27" s="71" t="s">
        <v>71</v>
      </c>
      <c r="G27" s="88" t="s">
        <v>54</v>
      </c>
      <c r="H27" s="88" t="s">
        <v>54</v>
      </c>
      <c r="I27" s="77" t="s">
        <v>36</v>
      </c>
      <c r="J27" s="71" t="s">
        <v>72</v>
      </c>
      <c r="K27" s="3">
        <v>45569</v>
      </c>
      <c r="L27" s="76" t="s">
        <v>38</v>
      </c>
      <c r="M27" s="64"/>
      <c r="N27" s="3">
        <f>O27+1</f>
        <v>45574</v>
      </c>
      <c r="O27" s="3">
        <f>K27+4</f>
        <v>45573</v>
      </c>
    </row>
    <row r="28" spans="1:15" s="46" customFormat="1" ht="15" customHeight="1" x14ac:dyDescent="0.2">
      <c r="A28" s="2">
        <v>40</v>
      </c>
      <c r="B28" s="2" t="s">
        <v>73</v>
      </c>
      <c r="C28" s="2" t="s">
        <v>40</v>
      </c>
      <c r="D28" s="2" t="s">
        <v>34</v>
      </c>
      <c r="E28" s="2" t="s">
        <v>20</v>
      </c>
      <c r="F28" s="71" t="s">
        <v>74</v>
      </c>
      <c r="G28" s="3">
        <v>45933</v>
      </c>
      <c r="H28" s="3"/>
      <c r="I28" s="2" t="s">
        <v>36</v>
      </c>
      <c r="J28" s="71" t="s">
        <v>72</v>
      </c>
      <c r="K28" s="3">
        <v>45934</v>
      </c>
      <c r="L28" s="76" t="s">
        <v>38</v>
      </c>
      <c r="M28" s="64"/>
      <c r="N28" s="64"/>
      <c r="O28" s="45">
        <f>K28+4</f>
        <v>45938</v>
      </c>
    </row>
    <row r="29" spans="1:15" s="46" customFormat="1" ht="15" customHeight="1" x14ac:dyDescent="0.2">
      <c r="A29" s="51">
        <v>40</v>
      </c>
      <c r="B29" s="92" t="s">
        <v>17</v>
      </c>
      <c r="C29" s="92" t="s">
        <v>75</v>
      </c>
      <c r="D29" s="2" t="s">
        <v>19</v>
      </c>
      <c r="E29" s="48" t="s">
        <v>20</v>
      </c>
      <c r="F29" s="71" t="s">
        <v>76</v>
      </c>
      <c r="G29" s="3">
        <v>45936</v>
      </c>
      <c r="H29" s="89"/>
      <c r="I29" s="94" t="s">
        <v>36</v>
      </c>
      <c r="J29" s="71" t="s">
        <v>77</v>
      </c>
      <c r="K29" s="89">
        <f>G29+1</f>
        <v>45937</v>
      </c>
      <c r="L29" s="90" t="s">
        <v>38</v>
      </c>
      <c r="M29" s="64"/>
      <c r="N29" s="64"/>
      <c r="O29" s="45">
        <f>K29+4</f>
        <v>45941</v>
      </c>
    </row>
    <row r="30" spans="1:15" s="46" customFormat="1" ht="15" customHeight="1" x14ac:dyDescent="0.2">
      <c r="A30" s="2">
        <v>41</v>
      </c>
      <c r="B30" s="2" t="s">
        <v>42</v>
      </c>
      <c r="C30" s="2" t="s">
        <v>42</v>
      </c>
      <c r="D30" s="2" t="s">
        <v>43</v>
      </c>
      <c r="E30" s="2" t="s">
        <v>20</v>
      </c>
      <c r="F30" s="71" t="s">
        <v>78</v>
      </c>
      <c r="G30" s="3">
        <v>45935</v>
      </c>
      <c r="H30" s="3"/>
      <c r="I30" s="77" t="s">
        <v>44</v>
      </c>
      <c r="J30" s="71" t="s">
        <v>79</v>
      </c>
      <c r="K30" s="3">
        <v>45936</v>
      </c>
      <c r="L30" s="104"/>
      <c r="M30" s="45">
        <f>K30+4</f>
        <v>45940</v>
      </c>
      <c r="N30" s="45">
        <f>K30+5</f>
        <v>45941</v>
      </c>
      <c r="O30" s="45">
        <f>K30+5</f>
        <v>45941</v>
      </c>
    </row>
    <row r="31" spans="1:15" s="46" customFormat="1" ht="15" customHeight="1" x14ac:dyDescent="0.2">
      <c r="A31" s="2">
        <v>41</v>
      </c>
      <c r="B31" s="2" t="s">
        <v>45</v>
      </c>
      <c r="C31" s="2" t="s">
        <v>80</v>
      </c>
      <c r="D31" s="2" t="s">
        <v>27</v>
      </c>
      <c r="E31" s="2" t="s">
        <v>20</v>
      </c>
      <c r="F31" s="71" t="s">
        <v>81</v>
      </c>
      <c r="G31" s="3">
        <v>45938</v>
      </c>
      <c r="H31" s="3"/>
      <c r="I31" s="77" t="s">
        <v>29</v>
      </c>
      <c r="J31" s="71" t="s">
        <v>82</v>
      </c>
      <c r="K31" s="3">
        <v>45939</v>
      </c>
      <c r="L31" s="76"/>
      <c r="M31" s="3">
        <f>K31+4</f>
        <v>45943</v>
      </c>
      <c r="N31" s="45">
        <f>K31+5</f>
        <v>45944</v>
      </c>
      <c r="O31" s="64"/>
    </row>
    <row r="32" spans="1:15" s="46" customFormat="1" ht="27" customHeight="1" x14ac:dyDescent="0.2">
      <c r="A32" s="2">
        <v>41</v>
      </c>
      <c r="B32" s="2" t="s">
        <v>83</v>
      </c>
      <c r="C32" s="2" t="s">
        <v>84</v>
      </c>
      <c r="D32" s="2" t="s">
        <v>51</v>
      </c>
      <c r="E32" s="52" t="s">
        <v>52</v>
      </c>
      <c r="F32" s="71" t="s">
        <v>85</v>
      </c>
      <c r="G32" s="88" t="s">
        <v>54</v>
      </c>
      <c r="H32" s="88" t="s">
        <v>54</v>
      </c>
      <c r="I32" s="77" t="s">
        <v>36</v>
      </c>
      <c r="J32" s="71" t="s">
        <v>86</v>
      </c>
      <c r="K32" s="3">
        <v>45941</v>
      </c>
      <c r="L32" s="76" t="s">
        <v>38</v>
      </c>
      <c r="M32" s="64"/>
      <c r="N32" s="3">
        <f>O32+0</f>
        <v>45945</v>
      </c>
      <c r="O32" s="3">
        <f>K32+4</f>
        <v>45945</v>
      </c>
    </row>
    <row r="33" spans="1:15" s="46" customFormat="1" ht="15" customHeight="1" x14ac:dyDescent="0.2">
      <c r="A33" s="2">
        <v>41</v>
      </c>
      <c r="B33" s="2" t="s">
        <v>32</v>
      </c>
      <c r="C33" s="2" t="s">
        <v>40</v>
      </c>
      <c r="D33" s="2" t="s">
        <v>34</v>
      </c>
      <c r="E33" s="2" t="s">
        <v>20</v>
      </c>
      <c r="F33" s="71" t="s">
        <v>87</v>
      </c>
      <c r="G33" s="3">
        <v>45944</v>
      </c>
      <c r="H33" s="3"/>
      <c r="I33" s="77" t="s">
        <v>36</v>
      </c>
      <c r="J33" s="71" t="s">
        <v>88</v>
      </c>
      <c r="K33" s="3">
        <v>45945</v>
      </c>
      <c r="L33" s="90" t="s">
        <v>38</v>
      </c>
      <c r="M33" s="64"/>
      <c r="N33" s="64"/>
      <c r="O33" s="45">
        <f>K33+4</f>
        <v>45949</v>
      </c>
    </row>
    <row r="34" spans="1:15" s="46" customFormat="1" ht="15" customHeight="1" x14ac:dyDescent="0.2">
      <c r="A34" s="2">
        <v>41</v>
      </c>
      <c r="B34" s="92" t="s">
        <v>39</v>
      </c>
      <c r="C34" s="92" t="s">
        <v>89</v>
      </c>
      <c r="D34" s="2" t="s">
        <v>19</v>
      </c>
      <c r="E34" s="48" t="s">
        <v>20</v>
      </c>
      <c r="F34" s="71" t="s">
        <v>90</v>
      </c>
      <c r="G34" s="3">
        <v>45939</v>
      </c>
      <c r="H34" s="89"/>
      <c r="I34" s="77" t="s">
        <v>36</v>
      </c>
      <c r="J34" s="71" t="s">
        <v>86</v>
      </c>
      <c r="K34" s="89">
        <v>45940</v>
      </c>
      <c r="L34" s="90" t="s">
        <v>38</v>
      </c>
      <c r="M34" s="64"/>
      <c r="N34" s="64"/>
      <c r="O34" s="45">
        <f>K34+4</f>
        <v>45944</v>
      </c>
    </row>
    <row r="35" spans="1:15" s="46" customFormat="1" ht="15" customHeight="1" x14ac:dyDescent="0.2">
      <c r="A35" s="2">
        <v>42</v>
      </c>
      <c r="B35" s="2" t="s">
        <v>42</v>
      </c>
      <c r="C35" s="2" t="s">
        <v>42</v>
      </c>
      <c r="D35" s="2" t="s">
        <v>43</v>
      </c>
      <c r="E35" s="2" t="s">
        <v>20</v>
      </c>
      <c r="F35" s="71" t="s">
        <v>91</v>
      </c>
      <c r="G35" s="3">
        <v>45942</v>
      </c>
      <c r="H35" s="3"/>
      <c r="I35" s="77" t="s">
        <v>44</v>
      </c>
      <c r="J35" s="71" t="s">
        <v>92</v>
      </c>
      <c r="K35" s="3">
        <v>45943</v>
      </c>
      <c r="L35" s="104"/>
      <c r="M35" s="45">
        <f>K35+4</f>
        <v>45947</v>
      </c>
      <c r="N35" s="45">
        <f>K35+5</f>
        <v>45948</v>
      </c>
      <c r="O35" s="45">
        <f>K35+5</f>
        <v>45948</v>
      </c>
    </row>
    <row r="36" spans="1:15" s="46" customFormat="1" ht="15" customHeight="1" x14ac:dyDescent="0.2">
      <c r="A36" s="2">
        <v>42</v>
      </c>
      <c r="B36" s="2" t="s">
        <v>25</v>
      </c>
      <c r="C36" s="2" t="s">
        <v>93</v>
      </c>
      <c r="D36" s="2" t="s">
        <v>27</v>
      </c>
      <c r="E36" s="2" t="s">
        <v>20</v>
      </c>
      <c r="F36" s="71" t="s">
        <v>88</v>
      </c>
      <c r="G36" s="3">
        <v>45945</v>
      </c>
      <c r="H36" s="3"/>
      <c r="I36" s="77" t="s">
        <v>29</v>
      </c>
      <c r="J36" s="71" t="s">
        <v>94</v>
      </c>
      <c r="K36" s="3">
        <v>45946</v>
      </c>
      <c r="L36" s="76"/>
      <c r="M36" s="3">
        <f>K36+5</f>
        <v>45951</v>
      </c>
      <c r="N36" s="45">
        <f>K36+6</f>
        <v>45952</v>
      </c>
      <c r="O36" s="64"/>
    </row>
    <row r="37" spans="1:15" s="46" customFormat="1" ht="27" customHeight="1" x14ac:dyDescent="0.2">
      <c r="A37" s="2">
        <v>42</v>
      </c>
      <c r="B37" s="2" t="s">
        <v>95</v>
      </c>
      <c r="C37" s="2" t="s">
        <v>96</v>
      </c>
      <c r="D37" s="2" t="s">
        <v>51</v>
      </c>
      <c r="E37" s="52" t="s">
        <v>52</v>
      </c>
      <c r="F37" s="71" t="s">
        <v>94</v>
      </c>
      <c r="G37" s="88" t="s">
        <v>54</v>
      </c>
      <c r="H37" s="88" t="s">
        <v>54</v>
      </c>
      <c r="I37" s="77" t="s">
        <v>36</v>
      </c>
      <c r="J37" s="71" t="s">
        <v>97</v>
      </c>
      <c r="K37" s="3">
        <v>45582</v>
      </c>
      <c r="L37" s="76" t="s">
        <v>38</v>
      </c>
      <c r="M37" s="64"/>
      <c r="N37" s="3">
        <f>O37+1</f>
        <v>45588</v>
      </c>
      <c r="O37" s="3">
        <f>K37+5</f>
        <v>45587</v>
      </c>
    </row>
    <row r="38" spans="1:15" s="46" customFormat="1" ht="15" customHeight="1" x14ac:dyDescent="0.2">
      <c r="A38" s="2">
        <v>42</v>
      </c>
      <c r="B38" s="2" t="s">
        <v>56</v>
      </c>
      <c r="C38" s="2" t="s">
        <v>98</v>
      </c>
      <c r="D38" s="2" t="s">
        <v>34</v>
      </c>
      <c r="E38" s="2" t="s">
        <v>20</v>
      </c>
      <c r="F38" s="71" t="s">
        <v>99</v>
      </c>
      <c r="G38" s="3">
        <v>45945</v>
      </c>
      <c r="H38" s="3"/>
      <c r="I38" s="77" t="s">
        <v>36</v>
      </c>
      <c r="J38" s="71" t="s">
        <v>100</v>
      </c>
      <c r="K38" s="3">
        <v>45946</v>
      </c>
      <c r="L38" s="90" t="s">
        <v>38</v>
      </c>
      <c r="M38" s="64"/>
      <c r="N38" s="64"/>
      <c r="O38" s="45">
        <f>K38+4</f>
        <v>45950</v>
      </c>
    </row>
    <row r="39" spans="1:15" s="46" customFormat="1" ht="15" customHeight="1" x14ac:dyDescent="0.2">
      <c r="A39" s="2">
        <v>42</v>
      </c>
      <c r="B39" s="92" t="s">
        <v>60</v>
      </c>
      <c r="C39" s="92" t="s">
        <v>101</v>
      </c>
      <c r="D39" s="2" t="s">
        <v>19</v>
      </c>
      <c r="E39" s="48" t="s">
        <v>20</v>
      </c>
      <c r="F39" s="71" t="s">
        <v>100</v>
      </c>
      <c r="G39" s="3">
        <v>45946</v>
      </c>
      <c r="H39" s="89"/>
      <c r="I39" s="77" t="s">
        <v>36</v>
      </c>
      <c r="J39" s="71" t="s">
        <v>97</v>
      </c>
      <c r="K39" s="89">
        <v>45947</v>
      </c>
      <c r="L39" s="90" t="s">
        <v>38</v>
      </c>
      <c r="M39" s="64"/>
      <c r="N39" s="64"/>
      <c r="O39" s="45">
        <f>K39+4</f>
        <v>45951</v>
      </c>
    </row>
    <row r="40" spans="1:15" s="46" customFormat="1" ht="15" customHeight="1" x14ac:dyDescent="0.2">
      <c r="A40" s="2">
        <v>43</v>
      </c>
      <c r="B40" s="2" t="s">
        <v>42</v>
      </c>
      <c r="C40" s="2" t="s">
        <v>42</v>
      </c>
      <c r="D40" s="2" t="s">
        <v>43</v>
      </c>
      <c r="E40" s="2" t="s">
        <v>20</v>
      </c>
      <c r="F40" s="71" t="s">
        <v>102</v>
      </c>
      <c r="G40" s="3">
        <v>45949</v>
      </c>
      <c r="H40" s="3"/>
      <c r="I40" s="77" t="s">
        <v>44</v>
      </c>
      <c r="J40" s="71" t="s">
        <v>103</v>
      </c>
      <c r="K40" s="3">
        <v>45950</v>
      </c>
      <c r="L40" s="104"/>
      <c r="M40" s="45">
        <f>K40+4</f>
        <v>45954</v>
      </c>
      <c r="N40" s="45">
        <f>K40+5</f>
        <v>45955</v>
      </c>
      <c r="O40" s="45">
        <f>K40+5</f>
        <v>45955</v>
      </c>
    </row>
    <row r="41" spans="1:15" s="46" customFormat="1" ht="15" customHeight="1" x14ac:dyDescent="0.2">
      <c r="A41" s="2">
        <v>43</v>
      </c>
      <c r="B41" s="2" t="s">
        <v>45</v>
      </c>
      <c r="C41" s="2" t="s">
        <v>104</v>
      </c>
      <c r="D41" s="2" t="s">
        <v>27</v>
      </c>
      <c r="E41" s="2" t="s">
        <v>20</v>
      </c>
      <c r="F41" s="71" t="s">
        <v>105</v>
      </c>
      <c r="G41" s="3">
        <v>45951</v>
      </c>
      <c r="H41" s="3"/>
      <c r="I41" s="77" t="s">
        <v>29</v>
      </c>
      <c r="J41" s="71" t="s">
        <v>106</v>
      </c>
      <c r="K41" s="3">
        <v>45953</v>
      </c>
      <c r="L41" s="76"/>
      <c r="M41" s="3">
        <f>K41+6</f>
        <v>45959</v>
      </c>
      <c r="N41" s="45">
        <f>K41+7</f>
        <v>45960</v>
      </c>
      <c r="O41" s="64"/>
    </row>
    <row r="42" spans="1:15" s="46" customFormat="1" ht="27" customHeight="1" x14ac:dyDescent="0.2">
      <c r="A42" s="2">
        <v>43</v>
      </c>
      <c r="B42" s="2" t="s">
        <v>49</v>
      </c>
      <c r="C42" s="2" t="s">
        <v>107</v>
      </c>
      <c r="D42" s="2" t="s">
        <v>51</v>
      </c>
      <c r="E42" s="52" t="s">
        <v>52</v>
      </c>
      <c r="F42" s="71" t="s">
        <v>106</v>
      </c>
      <c r="G42" s="88" t="s">
        <v>54</v>
      </c>
      <c r="H42" s="88" t="s">
        <v>54</v>
      </c>
      <c r="I42" s="77" t="s">
        <v>36</v>
      </c>
      <c r="J42" s="71" t="s">
        <v>108</v>
      </c>
      <c r="K42" s="3">
        <v>45589</v>
      </c>
      <c r="L42" s="76" t="s">
        <v>38</v>
      </c>
      <c r="M42" s="64"/>
      <c r="N42" s="3">
        <f>O42+1</f>
        <v>45595</v>
      </c>
      <c r="O42" s="3">
        <f>K42+5</f>
        <v>45594</v>
      </c>
    </row>
    <row r="43" spans="1:15" s="46" customFormat="1" ht="15" customHeight="1" x14ac:dyDescent="0.2">
      <c r="A43" s="2">
        <v>43</v>
      </c>
      <c r="B43" s="2" t="s">
        <v>73</v>
      </c>
      <c r="C43" s="2" t="s">
        <v>89</v>
      </c>
      <c r="D43" s="2" t="s">
        <v>34</v>
      </c>
      <c r="E43" s="2" t="s">
        <v>20</v>
      </c>
      <c r="F43" s="71" t="s">
        <v>109</v>
      </c>
      <c r="G43" s="3">
        <v>45952</v>
      </c>
      <c r="H43" s="3"/>
      <c r="I43" s="77" t="s">
        <v>36</v>
      </c>
      <c r="J43" s="71" t="s">
        <v>106</v>
      </c>
      <c r="K43" s="3">
        <v>45953</v>
      </c>
      <c r="L43" s="76" t="s">
        <v>38</v>
      </c>
      <c r="M43" s="64"/>
      <c r="N43" s="64"/>
      <c r="O43" s="45">
        <f>K43+4</f>
        <v>45957</v>
      </c>
    </row>
    <row r="44" spans="1:15" s="46" customFormat="1" ht="15" customHeight="1" x14ac:dyDescent="0.2">
      <c r="A44" s="2">
        <v>43</v>
      </c>
      <c r="B44" s="92" t="s">
        <v>17</v>
      </c>
      <c r="C44" s="92" t="s">
        <v>110</v>
      </c>
      <c r="D44" s="2" t="s">
        <v>19</v>
      </c>
      <c r="E44" s="48" t="s">
        <v>20</v>
      </c>
      <c r="F44" s="71" t="s">
        <v>111</v>
      </c>
      <c r="G44" s="3">
        <v>45953</v>
      </c>
      <c r="H44" s="89"/>
      <c r="I44" s="77" t="s">
        <v>36</v>
      </c>
      <c r="J44" s="71" t="s">
        <v>108</v>
      </c>
      <c r="K44" s="89">
        <v>45954</v>
      </c>
      <c r="L44" s="90" t="s">
        <v>38</v>
      </c>
      <c r="M44" s="64"/>
      <c r="N44" s="64"/>
      <c r="O44" s="45">
        <f>K44+4</f>
        <v>45958</v>
      </c>
    </row>
    <row r="45" spans="1:15" s="46" customFormat="1" ht="15" customHeight="1" x14ac:dyDescent="0.2">
      <c r="A45" s="2">
        <v>44</v>
      </c>
      <c r="B45" s="2" t="s">
        <v>42</v>
      </c>
      <c r="C45" s="2" t="s">
        <v>42</v>
      </c>
      <c r="D45" s="2" t="s">
        <v>43</v>
      </c>
      <c r="E45" s="2" t="s">
        <v>20</v>
      </c>
      <c r="F45" s="71" t="s">
        <v>112</v>
      </c>
      <c r="G45" s="3">
        <v>45956</v>
      </c>
      <c r="H45" s="3"/>
      <c r="I45" s="77" t="s">
        <v>44</v>
      </c>
      <c r="J45" s="71" t="s">
        <v>113</v>
      </c>
      <c r="K45" s="3">
        <v>45957</v>
      </c>
      <c r="L45" s="84"/>
      <c r="M45" s="45">
        <f>K45+4</f>
        <v>45961</v>
      </c>
      <c r="N45" s="45">
        <f>K45+5</f>
        <v>45962</v>
      </c>
      <c r="O45" s="45">
        <f>K45+5</f>
        <v>45962</v>
      </c>
    </row>
    <row r="46" spans="1:15" s="46" customFormat="1" ht="15" customHeight="1" x14ac:dyDescent="0.2">
      <c r="A46" s="2">
        <v>44</v>
      </c>
      <c r="B46" s="2" t="s">
        <v>25</v>
      </c>
      <c r="C46" s="2" t="s">
        <v>114</v>
      </c>
      <c r="D46" s="2" t="s">
        <v>27</v>
      </c>
      <c r="E46" s="2" t="s">
        <v>20</v>
      </c>
      <c r="F46" s="71" t="s">
        <v>115</v>
      </c>
      <c r="G46" s="3">
        <v>45958</v>
      </c>
      <c r="H46" s="3"/>
      <c r="I46" s="77" t="s">
        <v>29</v>
      </c>
      <c r="J46" s="71" t="s">
        <v>116</v>
      </c>
      <c r="K46" s="3">
        <v>45960</v>
      </c>
      <c r="L46" s="76"/>
      <c r="M46" s="3">
        <f>K46+6</f>
        <v>45966</v>
      </c>
      <c r="N46" s="45">
        <f>K46+7</f>
        <v>45967</v>
      </c>
      <c r="O46" s="64"/>
    </row>
    <row r="47" spans="1:15" s="46" customFormat="1" ht="27" customHeight="1" x14ac:dyDescent="0.2">
      <c r="A47" s="2">
        <v>44</v>
      </c>
      <c r="B47" s="2" t="s">
        <v>69</v>
      </c>
      <c r="C47" s="2" t="s">
        <v>117</v>
      </c>
      <c r="D47" s="2" t="s">
        <v>51</v>
      </c>
      <c r="E47" s="52" t="s">
        <v>52</v>
      </c>
      <c r="F47" s="71" t="s">
        <v>116</v>
      </c>
      <c r="G47" s="88" t="s">
        <v>54</v>
      </c>
      <c r="H47" s="88" t="s">
        <v>54</v>
      </c>
      <c r="I47" s="77" t="s">
        <v>36</v>
      </c>
      <c r="J47" s="71" t="s">
        <v>118</v>
      </c>
      <c r="K47" s="3">
        <v>45596</v>
      </c>
      <c r="L47" s="76" t="s">
        <v>38</v>
      </c>
      <c r="M47" s="64"/>
      <c r="N47" s="3">
        <f>O47+1</f>
        <v>45602</v>
      </c>
      <c r="O47" s="3">
        <f>K47+5</f>
        <v>45601</v>
      </c>
    </row>
    <row r="48" spans="1:15" s="46" customFormat="1" ht="15" customHeight="1" x14ac:dyDescent="0.2">
      <c r="A48" s="2">
        <v>44</v>
      </c>
      <c r="B48" s="2" t="s">
        <v>32</v>
      </c>
      <c r="C48" s="2" t="s">
        <v>89</v>
      </c>
      <c r="D48" s="2" t="s">
        <v>34</v>
      </c>
      <c r="E48" s="2" t="s">
        <v>20</v>
      </c>
      <c r="F48" s="71" t="s">
        <v>119</v>
      </c>
      <c r="G48" s="3">
        <v>45959</v>
      </c>
      <c r="H48" s="3"/>
      <c r="I48" s="77" t="s">
        <v>36</v>
      </c>
      <c r="J48" s="71" t="s">
        <v>116</v>
      </c>
      <c r="K48" s="3">
        <v>45960</v>
      </c>
      <c r="L48" s="76" t="s">
        <v>38</v>
      </c>
      <c r="M48" s="64"/>
      <c r="N48" s="64"/>
      <c r="O48" s="45">
        <f>K48+4</f>
        <v>45964</v>
      </c>
    </row>
    <row r="49" spans="1:17" s="46" customFormat="1" ht="15" customHeight="1" x14ac:dyDescent="0.2">
      <c r="A49" s="2">
        <v>44</v>
      </c>
      <c r="B49" s="92" t="s">
        <v>39</v>
      </c>
      <c r="C49" s="92" t="s">
        <v>18</v>
      </c>
      <c r="D49" s="2" t="s">
        <v>19</v>
      </c>
      <c r="E49" s="48" t="s">
        <v>20</v>
      </c>
      <c r="F49" s="71" t="s">
        <v>120</v>
      </c>
      <c r="G49" s="3">
        <v>45960</v>
      </c>
      <c r="H49" s="89"/>
      <c r="I49" s="94" t="s">
        <v>36</v>
      </c>
      <c r="J49" s="71" t="s">
        <v>118</v>
      </c>
      <c r="K49" s="89">
        <v>45961</v>
      </c>
      <c r="L49" s="90" t="s">
        <v>38</v>
      </c>
      <c r="M49" s="64"/>
      <c r="N49" s="64"/>
      <c r="O49" s="45">
        <f>K49+4</f>
        <v>45965</v>
      </c>
    </row>
    <row r="50" spans="1:17" s="6" customFormat="1" ht="15" customHeight="1" x14ac:dyDescent="0.2">
      <c r="F50" s="8"/>
      <c r="G50" s="7"/>
      <c r="H50" s="7"/>
      <c r="I50" s="86"/>
      <c r="J50" s="8"/>
      <c r="K50" s="7"/>
      <c r="L50" s="87"/>
      <c r="M50" s="7"/>
      <c r="N50" s="7"/>
      <c r="O50" s="7"/>
    </row>
    <row r="51" spans="1:17" s="46" customFormat="1" ht="15" customHeight="1" x14ac:dyDescent="0.2">
      <c r="A51" s="65" t="s">
        <v>121</v>
      </c>
      <c r="F51" s="54"/>
      <c r="G51" s="47"/>
      <c r="H51" s="47"/>
      <c r="J51" s="54"/>
      <c r="K51" s="47"/>
      <c r="L51" s="57"/>
      <c r="M51" s="47"/>
      <c r="N51" s="47"/>
      <c r="O51" s="47"/>
    </row>
    <row r="52" spans="1:17" s="6" customFormat="1" ht="15" customHeight="1" x14ac:dyDescent="0.2">
      <c r="A52" s="117" t="s">
        <v>5</v>
      </c>
      <c r="B52" s="119" t="s">
        <v>122</v>
      </c>
      <c r="C52" s="120"/>
      <c r="D52" s="121"/>
      <c r="E52" s="119" t="s">
        <v>123</v>
      </c>
      <c r="F52" s="120"/>
      <c r="G52" s="121"/>
      <c r="H52" s="119" t="s">
        <v>124</v>
      </c>
      <c r="I52" s="120"/>
      <c r="J52" s="121"/>
      <c r="K52" s="7"/>
      <c r="L52" s="7"/>
      <c r="M52" s="7"/>
      <c r="N52" s="7"/>
    </row>
    <row r="53" spans="1:17" s="6" customFormat="1" ht="14.25" x14ac:dyDescent="0.2">
      <c r="A53" s="118"/>
      <c r="B53" s="62" t="s">
        <v>9</v>
      </c>
      <c r="C53" s="62" t="s">
        <v>10</v>
      </c>
      <c r="D53" s="62" t="s">
        <v>125</v>
      </c>
      <c r="E53" s="62" t="s">
        <v>9</v>
      </c>
      <c r="F53" s="62" t="s">
        <v>10</v>
      </c>
      <c r="G53" s="61" t="s">
        <v>125</v>
      </c>
      <c r="H53" s="49" t="s">
        <v>15</v>
      </c>
      <c r="I53" s="49" t="s">
        <v>126</v>
      </c>
      <c r="J53" s="49" t="s">
        <v>127</v>
      </c>
      <c r="K53" s="47"/>
    </row>
    <row r="54" spans="1:17" s="6" customFormat="1" ht="15" hidden="1" customHeight="1" x14ac:dyDescent="0.2">
      <c r="A54" s="2" t="s">
        <v>27</v>
      </c>
      <c r="B54" s="13" t="s">
        <v>20</v>
      </c>
      <c r="C54" s="13" t="s">
        <v>128</v>
      </c>
      <c r="D54" s="2" t="s">
        <v>129</v>
      </c>
      <c r="E54" s="2" t="s">
        <v>130</v>
      </c>
      <c r="F54" s="2" t="s">
        <v>131</v>
      </c>
      <c r="G54" s="2" t="s">
        <v>132</v>
      </c>
      <c r="H54" s="27">
        <v>6</v>
      </c>
      <c r="I54" s="2">
        <v>5</v>
      </c>
      <c r="J54" s="2">
        <v>6</v>
      </c>
      <c r="O54" s="7"/>
      <c r="P54" s="7"/>
      <c r="Q54" s="7"/>
    </row>
    <row r="55" spans="1:17" s="6" customFormat="1" ht="15" hidden="1" customHeight="1" x14ac:dyDescent="0.2">
      <c r="A55" s="2" t="s">
        <v>133</v>
      </c>
      <c r="B55" s="13" t="s">
        <v>134</v>
      </c>
      <c r="C55" s="13" t="s">
        <v>135</v>
      </c>
      <c r="D55" s="15"/>
      <c r="E55" s="2" t="s">
        <v>136</v>
      </c>
      <c r="F55" s="2" t="s">
        <v>137</v>
      </c>
      <c r="G55" s="2" t="s">
        <v>138</v>
      </c>
      <c r="H55" s="2">
        <v>6</v>
      </c>
      <c r="I55" s="2">
        <v>4</v>
      </c>
      <c r="J55" s="2">
        <v>5</v>
      </c>
      <c r="O55" s="7"/>
      <c r="P55" s="7"/>
      <c r="Q55" s="7"/>
    </row>
    <row r="56" spans="1:17" ht="15" hidden="1" customHeight="1" x14ac:dyDescent="0.2">
      <c r="A56" s="12" t="s">
        <v>139</v>
      </c>
      <c r="B56" s="13" t="s">
        <v>134</v>
      </c>
      <c r="C56" s="13" t="s">
        <v>140</v>
      </c>
      <c r="D56" s="16"/>
      <c r="E56" s="12" t="s">
        <v>136</v>
      </c>
      <c r="F56" s="17" t="s">
        <v>141</v>
      </c>
      <c r="G56" s="12" t="s">
        <v>132</v>
      </c>
      <c r="H56" s="12">
        <v>6</v>
      </c>
      <c r="I56" s="12">
        <v>4</v>
      </c>
      <c r="J56" s="12">
        <v>5</v>
      </c>
    </row>
    <row r="57" spans="1:17" ht="15" hidden="1" customHeight="1" x14ac:dyDescent="0.2">
      <c r="A57" s="31" t="s">
        <v>142</v>
      </c>
      <c r="B57" s="13" t="s">
        <v>143</v>
      </c>
      <c r="C57" s="13" t="s">
        <v>144</v>
      </c>
      <c r="D57" s="32" t="s">
        <v>129</v>
      </c>
      <c r="E57" s="31" t="s">
        <v>136</v>
      </c>
      <c r="F57" s="33" t="s">
        <v>145</v>
      </c>
      <c r="G57" s="31" t="s">
        <v>146</v>
      </c>
      <c r="H57" s="31">
        <v>6</v>
      </c>
      <c r="I57" s="31">
        <v>4</v>
      </c>
      <c r="J57" s="31">
        <v>5</v>
      </c>
    </row>
    <row r="58" spans="1:17" s="1" customFormat="1" ht="16.5" hidden="1" customHeight="1" x14ac:dyDescent="0.2">
      <c r="A58" s="13" t="s">
        <v>147</v>
      </c>
      <c r="B58" s="60" t="s">
        <v>148</v>
      </c>
      <c r="C58" s="13" t="s">
        <v>149</v>
      </c>
      <c r="D58" s="2" t="s">
        <v>138</v>
      </c>
      <c r="E58" s="2" t="s">
        <v>136</v>
      </c>
      <c r="F58" s="2" t="s">
        <v>150</v>
      </c>
      <c r="G58" s="2" t="s">
        <v>151</v>
      </c>
      <c r="H58" s="2">
        <v>5</v>
      </c>
      <c r="I58" s="2">
        <v>5</v>
      </c>
      <c r="J58" s="2">
        <v>6</v>
      </c>
      <c r="K58" s="30"/>
      <c r="L58" s="30"/>
      <c r="M58" s="30"/>
    </row>
    <row r="59" spans="1:17" s="1" customFormat="1" ht="17.25" customHeight="1" x14ac:dyDescent="0.2">
      <c r="A59" s="13" t="s">
        <v>43</v>
      </c>
      <c r="B59" s="13" t="s">
        <v>152</v>
      </c>
      <c r="C59" s="13" t="s">
        <v>149</v>
      </c>
      <c r="D59" s="2" t="s">
        <v>151</v>
      </c>
      <c r="E59" s="2" t="s">
        <v>136</v>
      </c>
      <c r="F59" s="2" t="s">
        <v>153</v>
      </c>
      <c r="G59" s="2" t="s">
        <v>154</v>
      </c>
      <c r="H59" s="2">
        <v>5</v>
      </c>
      <c r="I59" s="2">
        <v>5</v>
      </c>
      <c r="J59" s="2">
        <v>6</v>
      </c>
      <c r="K59" s="30"/>
      <c r="L59" s="30"/>
      <c r="M59" s="30"/>
    </row>
    <row r="60" spans="1:17" ht="15" customHeight="1" x14ac:dyDescent="0.2">
      <c r="A60" s="18" t="s">
        <v>34</v>
      </c>
      <c r="B60" s="13" t="s">
        <v>155</v>
      </c>
      <c r="C60" s="2" t="s">
        <v>156</v>
      </c>
      <c r="D60" s="2" t="s">
        <v>146</v>
      </c>
      <c r="E60" s="18" t="s">
        <v>36</v>
      </c>
      <c r="F60" s="18" t="s">
        <v>157</v>
      </c>
      <c r="G60" s="19" t="s">
        <v>132</v>
      </c>
      <c r="H60" s="56" t="s">
        <v>54</v>
      </c>
      <c r="I60" s="56" t="s">
        <v>54</v>
      </c>
      <c r="J60" s="55" t="s">
        <v>158</v>
      </c>
    </row>
    <row r="61" spans="1:17" ht="15" customHeight="1" x14ac:dyDescent="0.2">
      <c r="A61" s="2" t="s">
        <v>19</v>
      </c>
      <c r="B61" s="2" t="s">
        <v>159</v>
      </c>
      <c r="C61" s="2" t="s">
        <v>141</v>
      </c>
      <c r="D61" s="2" t="s">
        <v>132</v>
      </c>
      <c r="E61" s="2" t="s">
        <v>36</v>
      </c>
      <c r="F61" s="2" t="s">
        <v>160</v>
      </c>
      <c r="G61" s="2" t="s">
        <v>161</v>
      </c>
      <c r="H61" s="56" t="s">
        <v>54</v>
      </c>
      <c r="I61" s="56" t="s">
        <v>54</v>
      </c>
      <c r="J61" s="55" t="s">
        <v>158</v>
      </c>
    </row>
    <row r="62" spans="1:17" ht="15.75" x14ac:dyDescent="0.2">
      <c r="A62" s="55" t="s">
        <v>27</v>
      </c>
      <c r="B62" s="2" t="s">
        <v>152</v>
      </c>
      <c r="C62" s="55" t="s">
        <v>140</v>
      </c>
      <c r="D62" s="55" t="s">
        <v>129</v>
      </c>
      <c r="E62" s="73" t="s">
        <v>29</v>
      </c>
      <c r="F62" s="55" t="s">
        <v>135</v>
      </c>
      <c r="G62" s="55" t="s">
        <v>132</v>
      </c>
      <c r="H62" s="55" t="s">
        <v>162</v>
      </c>
      <c r="I62" s="55" t="s">
        <v>158</v>
      </c>
      <c r="J62" s="59" t="s">
        <v>54</v>
      </c>
    </row>
    <row r="63" spans="1:17" ht="23.25" customHeight="1" x14ac:dyDescent="0.2">
      <c r="A63" s="44" t="s">
        <v>51</v>
      </c>
      <c r="B63" s="52" t="s">
        <v>163</v>
      </c>
      <c r="C63" s="55" t="s">
        <v>164</v>
      </c>
      <c r="D63" s="88" t="s">
        <v>54</v>
      </c>
      <c r="E63" s="37" t="s">
        <v>36</v>
      </c>
      <c r="F63" s="2" t="s">
        <v>140</v>
      </c>
      <c r="G63" s="2" t="s">
        <v>146</v>
      </c>
      <c r="H63" s="55" t="s">
        <v>162</v>
      </c>
      <c r="I63" s="56" t="s">
        <v>54</v>
      </c>
      <c r="J63" s="55" t="s">
        <v>158</v>
      </c>
    </row>
  </sheetData>
  <mergeCells count="21">
    <mergeCell ref="C24:C25"/>
    <mergeCell ref="D24:D25"/>
    <mergeCell ref="E24:H24"/>
    <mergeCell ref="I24:L24"/>
    <mergeCell ref="M24:O24"/>
    <mergeCell ref="A52:A53"/>
    <mergeCell ref="B52:D52"/>
    <mergeCell ref="E52:G52"/>
    <mergeCell ref="H52:J52"/>
    <mergeCell ref="A8:O8"/>
    <mergeCell ref="A9:A10"/>
    <mergeCell ref="B9:B10"/>
    <mergeCell ref="C9:C10"/>
    <mergeCell ref="D9:D10"/>
    <mergeCell ref="E9:H9"/>
    <mergeCell ref="I9:L9"/>
    <mergeCell ref="M9:O9"/>
    <mergeCell ref="A13:O13"/>
    <mergeCell ref="A23:O23"/>
    <mergeCell ref="A24:A25"/>
    <mergeCell ref="B24:B25"/>
  </mergeCells>
  <phoneticPr fontId="2" type="noConversion"/>
  <hyperlinks>
    <hyperlink ref="L20" r:id="rId1" xr:uid="{F4A9C248-617D-4A50-A772-4B3D2FAA40D6}"/>
    <hyperlink ref="L18" r:id="rId2" xr:uid="{B22B19E3-07ED-4D88-8EDE-1F6FC93E4321}"/>
    <hyperlink ref="L29" r:id="rId3" xr:uid="{15BF9052-2FE2-483E-8F3A-986E2B7B0F24}"/>
    <hyperlink ref="L27" r:id="rId4" xr:uid="{3697988F-48F5-4AC0-ADF2-21E05480F221}"/>
    <hyperlink ref="L34" r:id="rId5" xr:uid="{9670CE7E-5F34-4308-B8D6-96F6484693A0}"/>
    <hyperlink ref="L32" r:id="rId6" xr:uid="{BE98F4E1-4D1A-455F-A680-01AC3DD5617D}"/>
    <hyperlink ref="L39" r:id="rId7" xr:uid="{7F4A61EE-7467-4B5E-9DE9-E4BED85B7192}"/>
    <hyperlink ref="L44" r:id="rId8" xr:uid="{E930332F-8ABC-48BF-9C40-1A21D330CE5C}"/>
    <hyperlink ref="L42" r:id="rId9" xr:uid="{2E13505D-C939-420A-8584-08E110A316EB}"/>
    <hyperlink ref="L49" r:id="rId10" xr:uid="{95A903E3-21E4-434E-8C6A-CD50A1CBC5D1}"/>
    <hyperlink ref="L47" r:id="rId11" xr:uid="{E7BF1645-3708-463C-BEE3-F6C6A23FE517}"/>
    <hyperlink ref="L33" r:id="rId12" xr:uid="{0E826427-DBB7-4A2C-BD00-CEA19D5B9386}"/>
    <hyperlink ref="L38" r:id="rId13" xr:uid="{D1935B1C-2027-47BF-ACCA-65CC39785DB4}"/>
    <hyperlink ref="L37" r:id="rId14" xr:uid="{1013BC6C-D2DC-439D-A66A-28C144A31660}"/>
    <hyperlink ref="L19" r:id="rId15" xr:uid="{781FCA29-E87C-4A2D-ADC6-6C9EA419876E}"/>
    <hyperlink ref="L11" r:id="rId16" display="CHECK B5" xr:uid="{EBBCA97D-5506-43EC-B93B-0DB5AC0B410C}"/>
    <hyperlink ref="L15" r:id="rId17" xr:uid="{CDCC6EA4-073F-4F7D-AF98-285397DF78F8}"/>
    <hyperlink ref="L14" r:id="rId18" xr:uid="{FBE34909-630A-450E-891C-F58012F28979}"/>
  </hyperlinks>
  <pageMargins left="0.7" right="0.7" top="0.75" bottom="0.75" header="0.3" footer="0.3"/>
  <pageSetup paperSize="9" scale="43" orientation="landscape" r:id="rId19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B4CE8-7B61-4636-AEE0-0731A586BEA3}">
  <sheetPr>
    <pageSetUpPr fitToPage="1"/>
  </sheetPr>
  <dimension ref="A3:N42"/>
  <sheetViews>
    <sheetView showGridLines="0" topLeftCell="A4" zoomScale="85" zoomScaleNormal="85" workbookViewId="0">
      <selection activeCell="A4" sqref="A1:XFD1048576"/>
    </sheetView>
  </sheetViews>
  <sheetFormatPr defaultColWidth="9.33203125" defaultRowHeight="15" customHeight="1" x14ac:dyDescent="0.2"/>
  <cols>
    <col min="1" max="1" width="9.33203125" style="9" customWidth="1"/>
    <col min="2" max="2" width="26.33203125" style="29" customWidth="1"/>
    <col min="3" max="3" width="12.6640625" style="9" customWidth="1"/>
    <col min="4" max="4" width="11.83203125" style="9" customWidth="1"/>
    <col min="5" max="5" width="28.33203125" style="9" customWidth="1"/>
    <col min="6" max="6" width="18.6640625" style="9" customWidth="1"/>
    <col min="7" max="7" width="11.5" style="9" customWidth="1"/>
    <col min="8" max="9" width="19.5" style="9" customWidth="1"/>
    <col min="10" max="10" width="18.33203125" style="9" customWidth="1"/>
    <col min="11" max="11" width="12.6640625" style="9" customWidth="1"/>
    <col min="12" max="12" width="21.33203125" style="9" customWidth="1"/>
    <col min="13" max="16384" width="9.33203125" style="9"/>
  </cols>
  <sheetData>
    <row r="3" spans="1:14" ht="15" customHeight="1" x14ac:dyDescent="0.2">
      <c r="J3" s="85"/>
    </row>
    <row r="5" spans="1:14" ht="15" customHeight="1" x14ac:dyDescent="0.2">
      <c r="K5" s="47"/>
    </row>
    <row r="7" spans="1:14" s="20" customFormat="1" ht="15" customHeight="1" x14ac:dyDescent="0.2">
      <c r="A7" s="5" t="s">
        <v>165</v>
      </c>
      <c r="B7" s="21"/>
    </row>
    <row r="8" spans="1:14" ht="15" customHeight="1" x14ac:dyDescent="0.2">
      <c r="A8" s="6"/>
      <c r="B8" s="6"/>
      <c r="C8" s="6"/>
      <c r="D8" s="6"/>
      <c r="E8" s="6"/>
      <c r="F8" s="8"/>
      <c r="G8" s="7"/>
      <c r="H8" s="7"/>
      <c r="I8" s="86"/>
      <c r="J8" s="8"/>
      <c r="K8" s="7"/>
      <c r="L8" s="87"/>
      <c r="M8" s="47"/>
      <c r="N8" s="47"/>
    </row>
    <row r="9" spans="1:14" ht="15" customHeight="1" x14ac:dyDescent="0.2">
      <c r="A9" s="150" t="s">
        <v>1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</row>
    <row r="10" spans="1:14" ht="15" customHeight="1" x14ac:dyDescent="0.2">
      <c r="A10" s="151" t="s">
        <v>2</v>
      </c>
      <c r="B10" s="22" t="s">
        <v>3</v>
      </c>
      <c r="C10" s="22" t="s">
        <v>4</v>
      </c>
      <c r="D10" s="23" t="s">
        <v>5</v>
      </c>
      <c r="E10" s="153" t="s">
        <v>6</v>
      </c>
      <c r="F10" s="154"/>
      <c r="G10" s="154"/>
      <c r="H10" s="155"/>
      <c r="I10" s="153" t="s">
        <v>7</v>
      </c>
      <c r="J10" s="154"/>
      <c r="K10" s="154"/>
      <c r="L10" s="155"/>
      <c r="M10" s="153" t="s">
        <v>8</v>
      </c>
      <c r="N10" s="156"/>
    </row>
    <row r="11" spans="1:14" ht="15" customHeight="1" x14ac:dyDescent="0.2">
      <c r="A11" s="152"/>
      <c r="B11" s="24"/>
      <c r="C11" s="24"/>
      <c r="D11" s="25"/>
      <c r="E11" s="26" t="s">
        <v>9</v>
      </c>
      <c r="F11" s="26" t="s">
        <v>10</v>
      </c>
      <c r="G11" s="26" t="s">
        <v>11</v>
      </c>
      <c r="H11" s="26" t="s">
        <v>12</v>
      </c>
      <c r="I11" s="26" t="s">
        <v>9</v>
      </c>
      <c r="J11" s="26" t="s">
        <v>10</v>
      </c>
      <c r="K11" s="74" t="s">
        <v>13</v>
      </c>
      <c r="L11" s="26" t="s">
        <v>12</v>
      </c>
      <c r="M11" s="26" t="s">
        <v>166</v>
      </c>
      <c r="N11" s="26" t="s">
        <v>167</v>
      </c>
    </row>
    <row r="12" spans="1:14" ht="15" customHeight="1" x14ac:dyDescent="0.2">
      <c r="A12" s="51">
        <v>37</v>
      </c>
      <c r="B12" s="92" t="s">
        <v>17</v>
      </c>
      <c r="C12" s="92" t="s">
        <v>18</v>
      </c>
      <c r="D12" s="2" t="s">
        <v>19</v>
      </c>
      <c r="E12" s="48" t="s">
        <v>20</v>
      </c>
      <c r="F12" s="71" t="s">
        <v>21</v>
      </c>
      <c r="G12" s="3">
        <v>45919</v>
      </c>
      <c r="H12" s="89">
        <v>45910</v>
      </c>
      <c r="I12" s="94" t="s">
        <v>22</v>
      </c>
      <c r="J12" s="71" t="s">
        <v>23</v>
      </c>
      <c r="K12" s="89">
        <v>45920</v>
      </c>
      <c r="L12" s="90" t="s">
        <v>24</v>
      </c>
      <c r="M12" s="45">
        <f>K12+6</f>
        <v>45926</v>
      </c>
      <c r="N12" s="45">
        <f>M12+1</f>
        <v>45927</v>
      </c>
    </row>
    <row r="13" spans="1:14" ht="15" customHeight="1" x14ac:dyDescent="0.2">
      <c r="A13" s="2">
        <v>38</v>
      </c>
      <c r="B13" s="2" t="s">
        <v>32</v>
      </c>
      <c r="C13" s="2" t="s">
        <v>33</v>
      </c>
      <c r="D13" s="2" t="s">
        <v>34</v>
      </c>
      <c r="E13" s="2" t="s">
        <v>20</v>
      </c>
      <c r="F13" s="71" t="s">
        <v>35</v>
      </c>
      <c r="G13" s="3">
        <v>45923</v>
      </c>
      <c r="H13" s="89">
        <v>45917</v>
      </c>
      <c r="I13" s="2" t="s">
        <v>36</v>
      </c>
      <c r="J13" s="71" t="s">
        <v>37</v>
      </c>
      <c r="K13" s="3">
        <v>45924</v>
      </c>
      <c r="L13" s="90" t="s">
        <v>38</v>
      </c>
      <c r="M13" s="45">
        <f>K13+12</f>
        <v>45936</v>
      </c>
      <c r="N13" s="64"/>
    </row>
    <row r="14" spans="1:14" ht="15" customHeight="1" x14ac:dyDescent="0.2">
      <c r="A14" s="51">
        <v>38</v>
      </c>
      <c r="B14" s="92" t="s">
        <v>39</v>
      </c>
      <c r="C14" s="92" t="s">
        <v>40</v>
      </c>
      <c r="D14" s="2" t="s">
        <v>19</v>
      </c>
      <c r="E14" s="48" t="s">
        <v>20</v>
      </c>
      <c r="F14" s="71" t="s">
        <v>41</v>
      </c>
      <c r="G14" s="3">
        <v>45923</v>
      </c>
      <c r="H14" s="89">
        <v>45918</v>
      </c>
      <c r="I14" s="94" t="s">
        <v>36</v>
      </c>
      <c r="J14" s="71" t="s">
        <v>37</v>
      </c>
      <c r="K14" s="89">
        <f>G14+0</f>
        <v>45923</v>
      </c>
      <c r="L14" s="90" t="s">
        <v>38</v>
      </c>
      <c r="M14" s="45">
        <f>K14+7</f>
        <v>45930</v>
      </c>
      <c r="N14" s="45">
        <f>M14+1</f>
        <v>45931</v>
      </c>
    </row>
    <row r="15" spans="1:14" ht="15" customHeight="1" x14ac:dyDescent="0.2">
      <c r="A15" s="2">
        <v>39</v>
      </c>
      <c r="B15" s="2" t="s">
        <v>56</v>
      </c>
      <c r="C15" s="2" t="s">
        <v>57</v>
      </c>
      <c r="D15" s="2" t="s">
        <v>34</v>
      </c>
      <c r="E15" s="2" t="s">
        <v>20</v>
      </c>
      <c r="F15" s="71" t="s">
        <v>58</v>
      </c>
      <c r="G15" s="3">
        <v>45929</v>
      </c>
      <c r="H15" s="3"/>
      <c r="I15" s="2" t="s">
        <v>36</v>
      </c>
      <c r="J15" s="71" t="s">
        <v>59</v>
      </c>
      <c r="K15" s="3">
        <v>45930</v>
      </c>
      <c r="L15" s="90" t="s">
        <v>38</v>
      </c>
      <c r="M15" s="45">
        <f>K15+11</f>
        <v>45941</v>
      </c>
      <c r="N15" s="64"/>
    </row>
    <row r="16" spans="1:14" ht="15" customHeight="1" x14ac:dyDescent="0.2">
      <c r="A16" s="51">
        <v>39</v>
      </c>
      <c r="B16" s="92" t="s">
        <v>60</v>
      </c>
      <c r="C16" s="92" t="s">
        <v>61</v>
      </c>
      <c r="D16" s="2" t="s">
        <v>19</v>
      </c>
      <c r="E16" s="48" t="s">
        <v>20</v>
      </c>
      <c r="F16" s="71" t="s">
        <v>62</v>
      </c>
      <c r="G16" s="3">
        <v>45927</v>
      </c>
      <c r="H16" s="89"/>
      <c r="I16" s="94" t="s">
        <v>36</v>
      </c>
      <c r="J16" s="71" t="s">
        <v>63</v>
      </c>
      <c r="K16" s="89">
        <f>G16+1</f>
        <v>45928</v>
      </c>
      <c r="L16" s="90" t="s">
        <v>38</v>
      </c>
      <c r="M16" s="45">
        <f>K16+7</f>
        <v>45935</v>
      </c>
      <c r="N16" s="45">
        <f>M16+2</f>
        <v>45937</v>
      </c>
    </row>
    <row r="17" spans="1:14" ht="15" customHeight="1" x14ac:dyDescent="0.2">
      <c r="A17" s="85"/>
      <c r="B17" s="85"/>
      <c r="C17" s="85"/>
      <c r="D17" s="6"/>
      <c r="E17" s="6"/>
      <c r="F17" s="8"/>
      <c r="G17" s="7"/>
      <c r="H17" s="7"/>
      <c r="I17" s="86"/>
      <c r="J17" s="8"/>
      <c r="K17" s="7"/>
      <c r="L17" s="87"/>
      <c r="M17" s="47"/>
      <c r="N17" s="47"/>
    </row>
    <row r="18" spans="1:14" ht="15" customHeight="1" x14ac:dyDescent="0.2">
      <c r="A18" s="150" t="s">
        <v>65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</row>
    <row r="19" spans="1:14" ht="15" customHeight="1" x14ac:dyDescent="0.2">
      <c r="A19" s="151" t="s">
        <v>2</v>
      </c>
      <c r="B19" s="22" t="s">
        <v>3</v>
      </c>
      <c r="C19" s="22" t="s">
        <v>4</v>
      </c>
      <c r="D19" s="23" t="s">
        <v>5</v>
      </c>
      <c r="E19" s="153" t="s">
        <v>6</v>
      </c>
      <c r="F19" s="154"/>
      <c r="G19" s="154"/>
      <c r="H19" s="155"/>
      <c r="I19" s="153" t="s">
        <v>7</v>
      </c>
      <c r="J19" s="154"/>
      <c r="K19" s="154"/>
      <c r="L19" s="155"/>
      <c r="M19" s="153" t="s">
        <v>8</v>
      </c>
      <c r="N19" s="156"/>
    </row>
    <row r="20" spans="1:14" ht="15" customHeight="1" x14ac:dyDescent="0.2">
      <c r="A20" s="152"/>
      <c r="B20" s="24"/>
      <c r="C20" s="24"/>
      <c r="D20" s="25"/>
      <c r="E20" s="26" t="s">
        <v>9</v>
      </c>
      <c r="F20" s="26" t="s">
        <v>10</v>
      </c>
      <c r="G20" s="26" t="s">
        <v>11</v>
      </c>
      <c r="H20" s="26" t="s">
        <v>12</v>
      </c>
      <c r="I20" s="26" t="s">
        <v>9</v>
      </c>
      <c r="J20" s="26" t="s">
        <v>10</v>
      </c>
      <c r="K20" s="74" t="s">
        <v>13</v>
      </c>
      <c r="L20" s="26" t="s">
        <v>12</v>
      </c>
      <c r="M20" s="26" t="s">
        <v>166</v>
      </c>
      <c r="N20" s="26" t="s">
        <v>167</v>
      </c>
    </row>
    <row r="21" spans="1:14" ht="15" customHeight="1" x14ac:dyDescent="0.2">
      <c r="A21" s="2">
        <v>40</v>
      </c>
      <c r="B21" s="2" t="s">
        <v>73</v>
      </c>
      <c r="C21" s="2" t="s">
        <v>40</v>
      </c>
      <c r="D21" s="2" t="s">
        <v>34</v>
      </c>
      <c r="E21" s="2" t="s">
        <v>20</v>
      </c>
      <c r="F21" s="71" t="s">
        <v>74</v>
      </c>
      <c r="G21" s="3">
        <v>45933</v>
      </c>
      <c r="H21" s="3"/>
      <c r="I21" s="2" t="s">
        <v>36</v>
      </c>
      <c r="J21" s="71" t="s">
        <v>72</v>
      </c>
      <c r="K21" s="3">
        <v>45934</v>
      </c>
      <c r="L21" s="76" t="s">
        <v>38</v>
      </c>
      <c r="M21" s="45">
        <f>K21+13</f>
        <v>45947</v>
      </c>
      <c r="N21" s="64"/>
    </row>
    <row r="22" spans="1:14" ht="15" customHeight="1" x14ac:dyDescent="0.2">
      <c r="A22" s="51">
        <v>40</v>
      </c>
      <c r="B22" s="92" t="s">
        <v>17</v>
      </c>
      <c r="C22" s="92" t="s">
        <v>75</v>
      </c>
      <c r="D22" s="2" t="s">
        <v>19</v>
      </c>
      <c r="E22" s="48" t="s">
        <v>20</v>
      </c>
      <c r="F22" s="71" t="s">
        <v>76</v>
      </c>
      <c r="G22" s="3">
        <v>45936</v>
      </c>
      <c r="H22" s="89"/>
      <c r="I22" s="94" t="s">
        <v>36</v>
      </c>
      <c r="J22" s="71" t="s">
        <v>77</v>
      </c>
      <c r="K22" s="89">
        <f>G22+1</f>
        <v>45937</v>
      </c>
      <c r="L22" s="90" t="s">
        <v>38</v>
      </c>
      <c r="M22" s="45">
        <f>K22+7</f>
        <v>45944</v>
      </c>
      <c r="N22" s="45">
        <f>M22+2</f>
        <v>45946</v>
      </c>
    </row>
    <row r="23" spans="1:14" ht="15" customHeight="1" x14ac:dyDescent="0.2">
      <c r="A23" s="2">
        <v>41</v>
      </c>
      <c r="B23" s="2" t="s">
        <v>32</v>
      </c>
      <c r="C23" s="2" t="s">
        <v>40</v>
      </c>
      <c r="D23" s="2" t="s">
        <v>34</v>
      </c>
      <c r="E23" s="2" t="s">
        <v>20</v>
      </c>
      <c r="F23" s="71" t="s">
        <v>87</v>
      </c>
      <c r="G23" s="3">
        <v>45944</v>
      </c>
      <c r="H23" s="3"/>
      <c r="I23" s="77" t="s">
        <v>36</v>
      </c>
      <c r="J23" s="71" t="s">
        <v>88</v>
      </c>
      <c r="K23" s="3">
        <v>45945</v>
      </c>
      <c r="L23" s="90" t="s">
        <v>38</v>
      </c>
      <c r="M23" s="45">
        <f>K23+11</f>
        <v>45956</v>
      </c>
      <c r="N23" s="64"/>
    </row>
    <row r="24" spans="1:14" ht="15" customHeight="1" x14ac:dyDescent="0.2">
      <c r="A24" s="51">
        <v>41</v>
      </c>
      <c r="B24" s="92" t="s">
        <v>39</v>
      </c>
      <c r="C24" s="92" t="s">
        <v>89</v>
      </c>
      <c r="D24" s="2" t="s">
        <v>19</v>
      </c>
      <c r="E24" s="48" t="s">
        <v>20</v>
      </c>
      <c r="F24" s="71" t="s">
        <v>90</v>
      </c>
      <c r="G24" s="3">
        <v>45939</v>
      </c>
      <c r="H24" s="89"/>
      <c r="I24" s="94" t="s">
        <v>36</v>
      </c>
      <c r="J24" s="71" t="s">
        <v>86</v>
      </c>
      <c r="K24" s="89">
        <v>45940</v>
      </c>
      <c r="L24" s="90" t="s">
        <v>38</v>
      </c>
      <c r="M24" s="45">
        <f>K24+7</f>
        <v>45947</v>
      </c>
      <c r="N24" s="45">
        <f>M24+2</f>
        <v>45949</v>
      </c>
    </row>
    <row r="25" spans="1:14" ht="15" customHeight="1" x14ac:dyDescent="0.2">
      <c r="A25" s="2">
        <v>42</v>
      </c>
      <c r="B25" s="2" t="s">
        <v>56</v>
      </c>
      <c r="C25" s="2" t="s">
        <v>98</v>
      </c>
      <c r="D25" s="2" t="s">
        <v>34</v>
      </c>
      <c r="E25" s="2" t="s">
        <v>20</v>
      </c>
      <c r="F25" s="71" t="s">
        <v>99</v>
      </c>
      <c r="G25" s="3">
        <v>45945</v>
      </c>
      <c r="H25" s="3"/>
      <c r="I25" s="2" t="s">
        <v>36</v>
      </c>
      <c r="J25" s="71" t="s">
        <v>100</v>
      </c>
      <c r="K25" s="3">
        <v>45946</v>
      </c>
      <c r="L25" s="90" t="s">
        <v>38</v>
      </c>
      <c r="M25" s="45">
        <f>K25+11</f>
        <v>45957</v>
      </c>
      <c r="N25" s="64"/>
    </row>
    <row r="26" spans="1:14" ht="15" customHeight="1" x14ac:dyDescent="0.2">
      <c r="A26" s="51">
        <v>42</v>
      </c>
      <c r="B26" s="92" t="s">
        <v>60</v>
      </c>
      <c r="C26" s="92" t="s">
        <v>101</v>
      </c>
      <c r="D26" s="2" t="s">
        <v>19</v>
      </c>
      <c r="E26" s="48" t="s">
        <v>20</v>
      </c>
      <c r="F26" s="71" t="s">
        <v>100</v>
      </c>
      <c r="G26" s="3">
        <v>45946</v>
      </c>
      <c r="H26" s="89"/>
      <c r="I26" s="94" t="s">
        <v>36</v>
      </c>
      <c r="J26" s="71" t="s">
        <v>97</v>
      </c>
      <c r="K26" s="89">
        <v>45947</v>
      </c>
      <c r="L26" s="90" t="s">
        <v>38</v>
      </c>
      <c r="M26" s="64"/>
      <c r="N26" s="64"/>
    </row>
    <row r="27" spans="1:14" ht="15" customHeight="1" x14ac:dyDescent="0.2">
      <c r="A27" s="2">
        <v>43</v>
      </c>
      <c r="B27" s="2" t="s">
        <v>73</v>
      </c>
      <c r="C27" s="2" t="s">
        <v>89</v>
      </c>
      <c r="D27" s="2" t="s">
        <v>34</v>
      </c>
      <c r="E27" s="2" t="s">
        <v>20</v>
      </c>
      <c r="F27" s="71" t="s">
        <v>109</v>
      </c>
      <c r="G27" s="3">
        <v>45952</v>
      </c>
      <c r="H27" s="3"/>
      <c r="I27" s="2" t="s">
        <v>36</v>
      </c>
      <c r="J27" s="71" t="s">
        <v>106</v>
      </c>
      <c r="K27" s="3">
        <v>45953</v>
      </c>
      <c r="L27" s="76" t="s">
        <v>38</v>
      </c>
      <c r="M27" s="45">
        <f>K27+11</f>
        <v>45964</v>
      </c>
      <c r="N27" s="64"/>
    </row>
    <row r="28" spans="1:14" ht="15" customHeight="1" x14ac:dyDescent="0.2">
      <c r="A28" s="51">
        <v>43</v>
      </c>
      <c r="B28" s="92" t="s">
        <v>17</v>
      </c>
      <c r="C28" s="92" t="s">
        <v>110</v>
      </c>
      <c r="D28" s="2" t="s">
        <v>19</v>
      </c>
      <c r="E28" s="48" t="s">
        <v>20</v>
      </c>
      <c r="F28" s="71" t="s">
        <v>111</v>
      </c>
      <c r="G28" s="3">
        <v>45953</v>
      </c>
      <c r="H28" s="89"/>
      <c r="I28" s="94" t="s">
        <v>36</v>
      </c>
      <c r="J28" s="71" t="s">
        <v>108</v>
      </c>
      <c r="K28" s="89">
        <v>45954</v>
      </c>
      <c r="L28" s="90" t="s">
        <v>38</v>
      </c>
      <c r="M28" s="45">
        <f>K28+7</f>
        <v>45961</v>
      </c>
      <c r="N28" s="45">
        <f>M28+2</f>
        <v>45963</v>
      </c>
    </row>
    <row r="29" spans="1:14" ht="15" hidden="1" customHeight="1" x14ac:dyDescent="0.2">
      <c r="A29" s="2">
        <v>44</v>
      </c>
      <c r="B29" s="2" t="s">
        <v>32</v>
      </c>
      <c r="C29" s="2" t="s">
        <v>89</v>
      </c>
      <c r="D29" s="2" t="s">
        <v>34</v>
      </c>
      <c r="E29" s="2" t="s">
        <v>20</v>
      </c>
      <c r="F29" s="71" t="s">
        <v>119</v>
      </c>
      <c r="G29" s="3">
        <v>45959</v>
      </c>
      <c r="H29" s="3"/>
      <c r="I29" s="2" t="s">
        <v>36</v>
      </c>
      <c r="J29" s="71" t="s">
        <v>116</v>
      </c>
      <c r="K29" s="3">
        <v>45960</v>
      </c>
      <c r="L29" s="76" t="s">
        <v>38</v>
      </c>
      <c r="M29" s="45">
        <f>K29+11</f>
        <v>45971</v>
      </c>
      <c r="N29" s="64"/>
    </row>
    <row r="30" spans="1:14" ht="15" customHeight="1" x14ac:dyDescent="0.2">
      <c r="A30" s="51">
        <v>44</v>
      </c>
      <c r="B30" s="92" t="s">
        <v>39</v>
      </c>
      <c r="C30" s="92" t="s">
        <v>18</v>
      </c>
      <c r="D30" s="2" t="s">
        <v>19</v>
      </c>
      <c r="E30" s="48" t="s">
        <v>20</v>
      </c>
      <c r="F30" s="71" t="s">
        <v>120</v>
      </c>
      <c r="G30" s="3">
        <v>45960</v>
      </c>
      <c r="H30" s="89"/>
      <c r="I30" s="94" t="s">
        <v>36</v>
      </c>
      <c r="J30" s="71" t="s">
        <v>118</v>
      </c>
      <c r="K30" s="89">
        <v>45961</v>
      </c>
      <c r="L30" s="90" t="s">
        <v>38</v>
      </c>
      <c r="M30" s="45">
        <f>K30+7</f>
        <v>45968</v>
      </c>
      <c r="N30" s="45">
        <f>M30+2</f>
        <v>45970</v>
      </c>
    </row>
    <row r="31" spans="1:14" ht="15" hidden="1" customHeight="1" x14ac:dyDescent="0.2"/>
    <row r="32" spans="1:14" ht="15" hidden="1" customHeight="1" x14ac:dyDescent="0.2">
      <c r="A32" s="65" t="s">
        <v>121</v>
      </c>
      <c r="B32" s="6"/>
      <c r="C32" s="6"/>
      <c r="D32" s="6"/>
      <c r="E32" s="6"/>
      <c r="F32" s="8"/>
      <c r="G32" s="7"/>
      <c r="H32" s="6"/>
      <c r="I32" s="8"/>
      <c r="J32" s="7"/>
      <c r="K32" s="7"/>
      <c r="L32" s="7"/>
    </row>
    <row r="33" spans="1:14" ht="15" customHeight="1" x14ac:dyDescent="0.2">
      <c r="A33" s="145" t="s">
        <v>5</v>
      </c>
      <c r="B33" s="4" t="s">
        <v>168</v>
      </c>
      <c r="C33" s="4"/>
      <c r="D33" s="4"/>
      <c r="E33" s="147" t="s">
        <v>123</v>
      </c>
      <c r="F33" s="148"/>
      <c r="G33" s="149"/>
      <c r="H33" s="147" t="s">
        <v>124</v>
      </c>
      <c r="I33" s="149"/>
    </row>
    <row r="34" spans="1:14" s="28" customFormat="1" ht="15" hidden="1" customHeight="1" x14ac:dyDescent="0.2">
      <c r="A34" s="146"/>
      <c r="B34" s="62" t="s">
        <v>9</v>
      </c>
      <c r="C34" s="62" t="s">
        <v>10</v>
      </c>
      <c r="D34" s="62" t="s">
        <v>125</v>
      </c>
      <c r="E34" s="62" t="s">
        <v>9</v>
      </c>
      <c r="F34" s="62" t="s">
        <v>10</v>
      </c>
      <c r="G34" s="4" t="s">
        <v>125</v>
      </c>
      <c r="H34" s="4" t="s">
        <v>166</v>
      </c>
      <c r="I34" s="4" t="s">
        <v>169</v>
      </c>
      <c r="J34" s="9"/>
      <c r="K34" s="9"/>
      <c r="L34" s="9"/>
      <c r="M34" s="9"/>
      <c r="N34" s="9"/>
    </row>
    <row r="35" spans="1:14" ht="15" customHeight="1" x14ac:dyDescent="0.2">
      <c r="A35" s="2" t="s">
        <v>19</v>
      </c>
      <c r="B35" s="2" t="s">
        <v>20</v>
      </c>
      <c r="C35" s="2" t="s">
        <v>141</v>
      </c>
      <c r="D35" s="2" t="s">
        <v>132</v>
      </c>
      <c r="E35" s="2" t="s">
        <v>36</v>
      </c>
      <c r="F35" s="2" t="s">
        <v>160</v>
      </c>
      <c r="G35" s="2" t="s">
        <v>161</v>
      </c>
      <c r="H35" s="14">
        <v>8</v>
      </c>
      <c r="I35" s="55">
        <v>9</v>
      </c>
    </row>
    <row r="36" spans="1:14" ht="15" hidden="1" customHeight="1" x14ac:dyDescent="0.2">
      <c r="A36" s="2" t="s">
        <v>34</v>
      </c>
      <c r="B36" s="2" t="s">
        <v>20</v>
      </c>
      <c r="C36" s="2" t="s">
        <v>156</v>
      </c>
      <c r="D36" s="2" t="s">
        <v>146</v>
      </c>
      <c r="E36" s="2" t="s">
        <v>36</v>
      </c>
      <c r="F36" s="2" t="s">
        <v>141</v>
      </c>
      <c r="G36" s="2" t="s">
        <v>132</v>
      </c>
      <c r="H36" s="14">
        <v>13</v>
      </c>
      <c r="I36" s="59" t="s">
        <v>54</v>
      </c>
    </row>
    <row r="37" spans="1:14" ht="15" hidden="1" customHeight="1" x14ac:dyDescent="0.2">
      <c r="A37" s="2" t="s">
        <v>19</v>
      </c>
      <c r="B37" s="2" t="s">
        <v>159</v>
      </c>
      <c r="C37" s="2" t="s">
        <v>141</v>
      </c>
      <c r="D37" s="2" t="s">
        <v>132</v>
      </c>
      <c r="E37" s="2" t="s">
        <v>36</v>
      </c>
      <c r="F37" s="2" t="s">
        <v>160</v>
      </c>
      <c r="G37" s="2" t="s">
        <v>161</v>
      </c>
      <c r="H37" s="56">
        <v>8</v>
      </c>
      <c r="I37" s="56">
        <v>9</v>
      </c>
      <c r="K37" s="28"/>
      <c r="L37" s="28"/>
      <c r="M37" s="28"/>
      <c r="N37" s="28"/>
    </row>
    <row r="42" spans="1:14" ht="15" hidden="1" customHeight="1" x14ac:dyDescent="0.2"/>
  </sheetData>
  <mergeCells count="13">
    <mergeCell ref="A9:N9"/>
    <mergeCell ref="A10:A11"/>
    <mergeCell ref="E10:H10"/>
    <mergeCell ref="I10:L10"/>
    <mergeCell ref="M10:N10"/>
    <mergeCell ref="A33:A34"/>
    <mergeCell ref="E33:G33"/>
    <mergeCell ref="H33:I33"/>
    <mergeCell ref="A18:N18"/>
    <mergeCell ref="A19:A20"/>
    <mergeCell ref="E19:H19"/>
    <mergeCell ref="I19:L19"/>
    <mergeCell ref="M19:N19"/>
  </mergeCells>
  <phoneticPr fontId="25" type="noConversion"/>
  <hyperlinks>
    <hyperlink ref="L16" r:id="rId1" xr:uid="{5AE0C573-DF8B-4D4D-94F1-898BE0C14E17}"/>
    <hyperlink ref="L22" r:id="rId2" xr:uid="{984EEE33-8138-4E07-9E24-2CE1CB8799BD}"/>
    <hyperlink ref="L24" r:id="rId3" xr:uid="{80B992DC-E3B9-44C6-8711-14890E0FFE59}"/>
    <hyperlink ref="L26" r:id="rId4" xr:uid="{5BC706FA-C844-41E1-ABB9-B7AFA1EDB821}"/>
    <hyperlink ref="L28" r:id="rId5" xr:uid="{1255D37C-0514-47DE-9FF7-1BFC73959C0A}"/>
    <hyperlink ref="L23" r:id="rId6" xr:uid="{ABFC20B5-1DC1-4B78-9C5B-00A8D9049825}"/>
    <hyperlink ref="L25" r:id="rId7" xr:uid="{74F0E473-3616-4884-AB84-4C0465B827B3}"/>
    <hyperlink ref="L30" r:id="rId8" xr:uid="{BBA60507-D653-4B82-9B26-A4AAC104CA5D}"/>
    <hyperlink ref="L12" r:id="rId9" display="CHECK B5" xr:uid="{394A37B1-19FD-4C77-82C3-A46B21EE0EF3}"/>
    <hyperlink ref="L15" r:id="rId10" xr:uid="{F794BEA9-9600-4114-AE1A-1EFD1DC7787D}"/>
    <hyperlink ref="L14" r:id="rId11" xr:uid="{F051AFB4-12DA-4E26-B4BB-99994AFFD776}"/>
    <hyperlink ref="L13" r:id="rId12" xr:uid="{9542BCB2-B902-4DF6-B066-5841950EE884}"/>
  </hyperlinks>
  <pageMargins left="0.7" right="0.7" top="1.3149999999999999" bottom="0.75" header="0.3" footer="0.3"/>
  <pageSetup paperSize="9" scale="64" orientation="landscape" horizontalDpi="300" verticalDpi="300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68C5-EA5B-4565-928F-983D6045A3AC}">
  <sheetPr>
    <pageSetUpPr fitToPage="1"/>
  </sheetPr>
  <dimension ref="A5:N29"/>
  <sheetViews>
    <sheetView showGridLines="0" zoomScale="89" zoomScaleNormal="89" workbookViewId="0">
      <selection sqref="A1:XFD1048576"/>
    </sheetView>
  </sheetViews>
  <sheetFormatPr defaultColWidth="9.33203125" defaultRowHeight="15" customHeight="1" x14ac:dyDescent="0.2"/>
  <cols>
    <col min="1" max="1" width="15.5" style="1" customWidth="1"/>
    <col min="2" max="2" width="33" style="9" customWidth="1"/>
    <col min="3" max="3" width="12.5" style="1" customWidth="1"/>
    <col min="4" max="4" width="11.33203125" style="1" customWidth="1"/>
    <col min="5" max="5" width="35.1640625" style="1" customWidth="1"/>
    <col min="6" max="6" width="16.5" style="1" customWidth="1"/>
    <col min="7" max="7" width="11.5" style="1" customWidth="1"/>
    <col min="8" max="8" width="16.83203125" style="1" customWidth="1"/>
    <col min="9" max="9" width="18.83203125" style="1" customWidth="1"/>
    <col min="10" max="10" width="14.1640625" style="1" customWidth="1"/>
    <col min="11" max="11" width="11.33203125" style="1" customWidth="1"/>
    <col min="12" max="12" width="18.83203125" style="1" customWidth="1"/>
    <col min="13" max="16384" width="9.33203125" style="1"/>
  </cols>
  <sheetData>
    <row r="5" spans="1:14" ht="15" customHeight="1" x14ac:dyDescent="0.2">
      <c r="L5" s="54"/>
      <c r="M5" s="47"/>
    </row>
    <row r="6" spans="1:14" s="5" customFormat="1" ht="15" customHeight="1" x14ac:dyDescent="0.2">
      <c r="A6" s="66" t="s">
        <v>170</v>
      </c>
      <c r="B6" s="20"/>
    </row>
    <row r="8" spans="1:14" ht="15" customHeight="1" x14ac:dyDescent="0.2">
      <c r="A8" s="160" t="s">
        <v>1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</row>
    <row r="9" spans="1:14" ht="15" customHeight="1" x14ac:dyDescent="0.2">
      <c r="A9" s="125" t="s">
        <v>2</v>
      </c>
      <c r="B9" s="159" t="s">
        <v>3</v>
      </c>
      <c r="C9" s="159" t="s">
        <v>4</v>
      </c>
      <c r="D9" s="159" t="s">
        <v>5</v>
      </c>
      <c r="E9" s="147" t="s">
        <v>6</v>
      </c>
      <c r="F9" s="148"/>
      <c r="G9" s="148"/>
      <c r="H9" s="149"/>
      <c r="I9" s="147" t="s">
        <v>7</v>
      </c>
      <c r="J9" s="148"/>
      <c r="K9" s="148"/>
      <c r="L9" s="149"/>
      <c r="M9" s="53" t="s">
        <v>8</v>
      </c>
      <c r="N9" s="53"/>
    </row>
    <row r="10" spans="1:14" ht="15" customHeight="1" x14ac:dyDescent="0.2">
      <c r="A10" s="125"/>
      <c r="B10" s="159"/>
      <c r="C10" s="159"/>
      <c r="D10" s="159"/>
      <c r="E10" s="4" t="s">
        <v>9</v>
      </c>
      <c r="F10" s="4" t="s">
        <v>10</v>
      </c>
      <c r="G10" s="26" t="s">
        <v>11</v>
      </c>
      <c r="H10" s="4" t="s">
        <v>12</v>
      </c>
      <c r="I10" s="4" t="s">
        <v>9</v>
      </c>
      <c r="J10" s="4" t="s">
        <v>10</v>
      </c>
      <c r="K10" s="74" t="s">
        <v>13</v>
      </c>
      <c r="L10" s="4" t="s">
        <v>12</v>
      </c>
      <c r="M10" s="4" t="s">
        <v>171</v>
      </c>
      <c r="N10" s="4" t="s">
        <v>172</v>
      </c>
    </row>
    <row r="11" spans="1:14" ht="15" customHeight="1" x14ac:dyDescent="0.2">
      <c r="A11" s="2">
        <v>38</v>
      </c>
      <c r="B11" s="2" t="s">
        <v>32</v>
      </c>
      <c r="C11" s="2" t="s">
        <v>33</v>
      </c>
      <c r="D11" s="2" t="s">
        <v>34</v>
      </c>
      <c r="E11" s="2" t="s">
        <v>20</v>
      </c>
      <c r="F11" s="71" t="s">
        <v>35</v>
      </c>
      <c r="G11" s="3">
        <v>45923</v>
      </c>
      <c r="H11" s="89">
        <v>45917</v>
      </c>
      <c r="I11" s="2" t="s">
        <v>36</v>
      </c>
      <c r="J11" s="71" t="s">
        <v>37</v>
      </c>
      <c r="K11" s="3">
        <v>45924</v>
      </c>
      <c r="L11" s="90" t="s">
        <v>38</v>
      </c>
      <c r="M11" s="45">
        <f>K11+5</f>
        <v>45929</v>
      </c>
      <c r="N11" s="45">
        <f>K11+10</f>
        <v>45934</v>
      </c>
    </row>
    <row r="12" spans="1:14" ht="15" customHeight="1" x14ac:dyDescent="0.2">
      <c r="A12" s="2">
        <v>39</v>
      </c>
      <c r="B12" s="2" t="s">
        <v>56</v>
      </c>
      <c r="C12" s="2" t="s">
        <v>57</v>
      </c>
      <c r="D12" s="2" t="s">
        <v>34</v>
      </c>
      <c r="E12" s="2" t="s">
        <v>20</v>
      </c>
      <c r="F12" s="71" t="s">
        <v>58</v>
      </c>
      <c r="G12" s="3">
        <v>45929</v>
      </c>
      <c r="H12" s="3"/>
      <c r="I12" s="2" t="s">
        <v>36</v>
      </c>
      <c r="J12" s="71" t="s">
        <v>59</v>
      </c>
      <c r="K12" s="3">
        <v>45930</v>
      </c>
      <c r="L12" s="90" t="s">
        <v>38</v>
      </c>
      <c r="M12" s="45">
        <f>K12+5</f>
        <v>45935</v>
      </c>
      <c r="N12" s="45">
        <f>K12+10</f>
        <v>45940</v>
      </c>
    </row>
    <row r="13" spans="1:14" ht="15" customHeight="1" x14ac:dyDescent="0.2">
      <c r="A13" s="6"/>
      <c r="B13" s="6"/>
      <c r="C13" s="6"/>
      <c r="D13" s="6"/>
      <c r="E13" s="6"/>
      <c r="F13" s="8"/>
      <c r="G13" s="7"/>
      <c r="H13" s="7"/>
      <c r="I13" s="6"/>
      <c r="J13" s="8"/>
      <c r="K13" s="7"/>
      <c r="L13" s="87"/>
      <c r="M13" s="47"/>
      <c r="N13" s="47"/>
    </row>
    <row r="14" spans="1:14" ht="15" customHeight="1" x14ac:dyDescent="0.2">
      <c r="A14" s="160" t="s">
        <v>65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</row>
    <row r="15" spans="1:14" ht="15" customHeight="1" x14ac:dyDescent="0.2">
      <c r="A15" s="125" t="s">
        <v>2</v>
      </c>
      <c r="B15" s="159" t="s">
        <v>3</v>
      </c>
      <c r="C15" s="159" t="s">
        <v>4</v>
      </c>
      <c r="D15" s="159" t="s">
        <v>5</v>
      </c>
      <c r="E15" s="147" t="s">
        <v>6</v>
      </c>
      <c r="F15" s="148"/>
      <c r="G15" s="148"/>
      <c r="H15" s="149"/>
      <c r="I15" s="147" t="s">
        <v>7</v>
      </c>
      <c r="J15" s="148"/>
      <c r="K15" s="148"/>
      <c r="L15" s="149"/>
      <c r="M15" s="53" t="s">
        <v>8</v>
      </c>
      <c r="N15" s="53"/>
    </row>
    <row r="16" spans="1:14" ht="15" customHeight="1" x14ac:dyDescent="0.2">
      <c r="A16" s="125"/>
      <c r="B16" s="159"/>
      <c r="C16" s="159"/>
      <c r="D16" s="159"/>
      <c r="E16" s="4" t="s">
        <v>9</v>
      </c>
      <c r="F16" s="4" t="s">
        <v>10</v>
      </c>
      <c r="G16" s="26" t="s">
        <v>11</v>
      </c>
      <c r="H16" s="4" t="s">
        <v>12</v>
      </c>
      <c r="I16" s="4" t="s">
        <v>9</v>
      </c>
      <c r="J16" s="4" t="s">
        <v>10</v>
      </c>
      <c r="K16" s="74" t="s">
        <v>13</v>
      </c>
      <c r="L16" s="4" t="s">
        <v>12</v>
      </c>
      <c r="M16" s="4" t="s">
        <v>171</v>
      </c>
      <c r="N16" s="4" t="s">
        <v>172</v>
      </c>
    </row>
    <row r="17" spans="1:14" ht="15" customHeight="1" x14ac:dyDescent="0.2">
      <c r="A17" s="2">
        <v>40</v>
      </c>
      <c r="B17" s="2" t="s">
        <v>73</v>
      </c>
      <c r="C17" s="2" t="s">
        <v>40</v>
      </c>
      <c r="D17" s="2" t="s">
        <v>34</v>
      </c>
      <c r="E17" s="2" t="s">
        <v>20</v>
      </c>
      <c r="F17" s="71" t="s">
        <v>74</v>
      </c>
      <c r="G17" s="3">
        <v>45933</v>
      </c>
      <c r="H17" s="3"/>
      <c r="I17" s="2" t="s">
        <v>36</v>
      </c>
      <c r="J17" s="71" t="s">
        <v>72</v>
      </c>
      <c r="K17" s="3">
        <v>45934</v>
      </c>
      <c r="L17" s="76" t="s">
        <v>38</v>
      </c>
      <c r="M17" s="45">
        <f>K17+5</f>
        <v>45939</v>
      </c>
      <c r="N17" s="45">
        <f>K17+11</f>
        <v>45945</v>
      </c>
    </row>
    <row r="18" spans="1:14" ht="15" customHeight="1" x14ac:dyDescent="0.2">
      <c r="A18" s="2">
        <v>41</v>
      </c>
      <c r="B18" s="2" t="s">
        <v>32</v>
      </c>
      <c r="C18" s="2" t="s">
        <v>40</v>
      </c>
      <c r="D18" s="2" t="s">
        <v>34</v>
      </c>
      <c r="E18" s="2" t="s">
        <v>20</v>
      </c>
      <c r="F18" s="71" t="s">
        <v>87</v>
      </c>
      <c r="G18" s="3">
        <v>45944</v>
      </c>
      <c r="H18" s="3"/>
      <c r="I18" s="77" t="s">
        <v>36</v>
      </c>
      <c r="J18" s="71" t="s">
        <v>88</v>
      </c>
      <c r="K18" s="3">
        <v>45945</v>
      </c>
      <c r="L18" s="90" t="s">
        <v>38</v>
      </c>
      <c r="M18" s="45">
        <f>K18+5</f>
        <v>45950</v>
      </c>
      <c r="N18" s="45">
        <f>K18+10</f>
        <v>45955</v>
      </c>
    </row>
    <row r="19" spans="1:14" ht="15" customHeight="1" x14ac:dyDescent="0.2">
      <c r="A19" s="2">
        <v>42</v>
      </c>
      <c r="B19" s="2" t="s">
        <v>56</v>
      </c>
      <c r="C19" s="2" t="s">
        <v>98</v>
      </c>
      <c r="D19" s="2" t="s">
        <v>34</v>
      </c>
      <c r="E19" s="2" t="s">
        <v>20</v>
      </c>
      <c r="F19" s="71" t="s">
        <v>99</v>
      </c>
      <c r="G19" s="3">
        <v>45945</v>
      </c>
      <c r="H19" s="3"/>
      <c r="I19" s="2" t="s">
        <v>36</v>
      </c>
      <c r="J19" s="71" t="s">
        <v>100</v>
      </c>
      <c r="K19" s="3">
        <v>45946</v>
      </c>
      <c r="L19" s="90" t="s">
        <v>38</v>
      </c>
      <c r="M19" s="45">
        <f>K19+5</f>
        <v>45951</v>
      </c>
      <c r="N19" s="45">
        <f>K19+10</f>
        <v>45956</v>
      </c>
    </row>
    <row r="20" spans="1:14" ht="15" customHeight="1" x14ac:dyDescent="0.2">
      <c r="A20" s="2">
        <v>43</v>
      </c>
      <c r="B20" s="2" t="s">
        <v>73</v>
      </c>
      <c r="C20" s="2" t="s">
        <v>89</v>
      </c>
      <c r="D20" s="2" t="s">
        <v>34</v>
      </c>
      <c r="E20" s="2" t="s">
        <v>20</v>
      </c>
      <c r="F20" s="71" t="s">
        <v>109</v>
      </c>
      <c r="G20" s="3">
        <v>45952</v>
      </c>
      <c r="H20" s="3"/>
      <c r="I20" s="2" t="s">
        <v>36</v>
      </c>
      <c r="J20" s="71" t="s">
        <v>106</v>
      </c>
      <c r="K20" s="3">
        <v>45953</v>
      </c>
      <c r="L20" s="76" t="s">
        <v>38</v>
      </c>
      <c r="M20" s="45">
        <f>K20+5</f>
        <v>45958</v>
      </c>
      <c r="N20" s="45">
        <f>K20+10</f>
        <v>45963</v>
      </c>
    </row>
    <row r="21" spans="1:14" ht="15" customHeight="1" x14ac:dyDescent="0.2">
      <c r="A21" s="2">
        <v>44</v>
      </c>
      <c r="B21" s="2" t="s">
        <v>32</v>
      </c>
      <c r="C21" s="2" t="s">
        <v>89</v>
      </c>
      <c r="D21" s="2" t="s">
        <v>34</v>
      </c>
      <c r="E21" s="2" t="s">
        <v>20</v>
      </c>
      <c r="F21" s="71" t="s">
        <v>119</v>
      </c>
      <c r="G21" s="3">
        <v>45959</v>
      </c>
      <c r="H21" s="3"/>
      <c r="I21" s="2" t="s">
        <v>36</v>
      </c>
      <c r="J21" s="71" t="s">
        <v>116</v>
      </c>
      <c r="K21" s="3">
        <v>45960</v>
      </c>
      <c r="L21" s="76" t="s">
        <v>38</v>
      </c>
      <c r="M21" s="45">
        <f>K21+5</f>
        <v>45965</v>
      </c>
      <c r="N21" s="45">
        <f>K21+10</f>
        <v>45970</v>
      </c>
    </row>
    <row r="22" spans="1:14" ht="15" customHeight="1" x14ac:dyDescent="0.2">
      <c r="A22" s="6"/>
      <c r="B22" s="6"/>
      <c r="C22" s="6"/>
      <c r="D22" s="6"/>
      <c r="E22" s="6"/>
      <c r="F22" s="8"/>
      <c r="G22" s="7"/>
      <c r="H22" s="7"/>
      <c r="I22" s="6"/>
      <c r="J22" s="8"/>
      <c r="K22" s="7"/>
      <c r="L22" s="87"/>
      <c r="M22" s="47"/>
      <c r="N22" s="47"/>
    </row>
    <row r="23" spans="1:14" s="30" customFormat="1" ht="15" customHeight="1" x14ac:dyDescent="0.2">
      <c r="A23" s="65" t="s">
        <v>121</v>
      </c>
      <c r="B23" s="46"/>
      <c r="C23" s="46"/>
      <c r="D23" s="46"/>
      <c r="E23" s="58"/>
      <c r="F23" s="58"/>
      <c r="G23" s="47"/>
      <c r="H23" s="47"/>
      <c r="I23" s="46"/>
      <c r="J23" s="58"/>
      <c r="K23" s="47"/>
      <c r="L23" s="47"/>
      <c r="M23" s="47"/>
      <c r="N23" s="47"/>
    </row>
    <row r="24" spans="1:14" ht="15" customHeight="1" x14ac:dyDescent="0.2">
      <c r="A24" s="157"/>
      <c r="B24" s="159" t="s">
        <v>168</v>
      </c>
      <c r="C24" s="159"/>
      <c r="D24" s="159"/>
      <c r="E24" s="159" t="s">
        <v>123</v>
      </c>
      <c r="F24" s="159"/>
      <c r="G24" s="159"/>
      <c r="H24" s="119" t="s">
        <v>124</v>
      </c>
      <c r="I24" s="121"/>
      <c r="J24" s="9"/>
      <c r="K24" s="9"/>
      <c r="L24" s="9"/>
      <c r="M24" s="9"/>
      <c r="N24" s="9"/>
    </row>
    <row r="25" spans="1:14" ht="15" customHeight="1" x14ac:dyDescent="0.2">
      <c r="A25" s="158"/>
      <c r="B25" s="79" t="s">
        <v>9</v>
      </c>
      <c r="C25" s="79" t="s">
        <v>10</v>
      </c>
      <c r="D25" s="79" t="s">
        <v>125</v>
      </c>
      <c r="E25" s="79" t="s">
        <v>9</v>
      </c>
      <c r="F25" s="79" t="s">
        <v>10</v>
      </c>
      <c r="G25" s="78" t="s">
        <v>125</v>
      </c>
      <c r="H25" s="78" t="s">
        <v>171</v>
      </c>
      <c r="I25" s="78" t="s">
        <v>172</v>
      </c>
      <c r="J25" s="9"/>
      <c r="K25" s="9"/>
      <c r="L25" s="9"/>
      <c r="M25" s="30"/>
      <c r="N25" s="30"/>
    </row>
    <row r="26" spans="1:14" ht="15" customHeight="1" x14ac:dyDescent="0.2">
      <c r="A26" s="2" t="s">
        <v>34</v>
      </c>
      <c r="B26" s="2" t="s">
        <v>155</v>
      </c>
      <c r="C26" s="2" t="s">
        <v>156</v>
      </c>
      <c r="D26" s="2" t="s">
        <v>146</v>
      </c>
      <c r="E26" s="2" t="s">
        <v>36</v>
      </c>
      <c r="F26" s="2" t="s">
        <v>157</v>
      </c>
      <c r="G26" s="2" t="s">
        <v>132</v>
      </c>
      <c r="H26" s="14">
        <v>6</v>
      </c>
      <c r="I26" s="14">
        <v>12</v>
      </c>
      <c r="J26" s="9"/>
      <c r="K26" s="9"/>
      <c r="L26" s="9"/>
      <c r="M26" s="30"/>
      <c r="N26" s="30"/>
    </row>
    <row r="29" spans="1:14" ht="14.25" customHeight="1" x14ac:dyDescent="0.2"/>
  </sheetData>
  <mergeCells count="18">
    <mergeCell ref="E15:H15"/>
    <mergeCell ref="I15:L15"/>
    <mergeCell ref="A24:A25"/>
    <mergeCell ref="B24:D24"/>
    <mergeCell ref="E24:G24"/>
    <mergeCell ref="H24:I24"/>
    <mergeCell ref="A8:N8"/>
    <mergeCell ref="A9:A10"/>
    <mergeCell ref="B9:B10"/>
    <mergeCell ref="C9:C10"/>
    <mergeCell ref="D9:D10"/>
    <mergeCell ref="E9:H9"/>
    <mergeCell ref="I9:L9"/>
    <mergeCell ref="A14:N14"/>
    <mergeCell ref="A15:A16"/>
    <mergeCell ref="B15:B16"/>
    <mergeCell ref="C15:C16"/>
    <mergeCell ref="D15:D16"/>
  </mergeCells>
  <phoneticPr fontId="25" type="noConversion"/>
  <hyperlinks>
    <hyperlink ref="L18" r:id="rId1" xr:uid="{BAE5210A-DE40-46AD-BB3A-40BD55E34E29}"/>
    <hyperlink ref="L19" r:id="rId2" xr:uid="{BA4D825D-708F-4B9D-B2D6-F971AF48BA1B}"/>
    <hyperlink ref="L12" r:id="rId3" xr:uid="{F87C3E28-7D6D-446C-B098-A81DF2405983}"/>
    <hyperlink ref="L11" r:id="rId4" xr:uid="{CA812E6B-3B81-4A74-92A2-30DF573EC2C6}"/>
  </hyperlinks>
  <pageMargins left="0.7" right="0.7" top="1.3149999999999999" bottom="0.75" header="0.3" footer="0.3"/>
  <pageSetup paperSize="9" scale="62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739-5998-4B10-B35B-BF16B88E344D}">
  <sheetPr>
    <pageSetUpPr fitToPage="1"/>
  </sheetPr>
  <dimension ref="A6:N33"/>
  <sheetViews>
    <sheetView showGridLines="0" topLeftCell="A4" zoomScaleNormal="100" workbookViewId="0">
      <selection activeCell="A4" sqref="A1:XFD1048576"/>
    </sheetView>
  </sheetViews>
  <sheetFormatPr defaultColWidth="9.33203125" defaultRowHeight="13.5" customHeight="1" x14ac:dyDescent="0.2"/>
  <cols>
    <col min="1" max="1" width="8.1640625" style="35" customWidth="1"/>
    <col min="2" max="2" width="33.6640625" style="35" customWidth="1"/>
    <col min="3" max="3" width="12.6640625" style="35" customWidth="1"/>
    <col min="4" max="4" width="7" style="35" bestFit="1" customWidth="1"/>
    <col min="5" max="5" width="31.6640625" style="35" customWidth="1"/>
    <col min="6" max="6" width="18.1640625" style="35" bestFit="1" customWidth="1"/>
    <col min="7" max="7" width="9.83203125" style="35" customWidth="1"/>
    <col min="8" max="8" width="15.6640625" style="35" customWidth="1"/>
    <col min="9" max="9" width="16" style="35" customWidth="1"/>
    <col min="10" max="10" width="17.83203125" style="35" bestFit="1" customWidth="1"/>
    <col min="11" max="11" width="8.1640625" style="35" bestFit="1" customWidth="1"/>
    <col min="12" max="12" width="16.83203125" style="35" customWidth="1"/>
    <col min="13" max="16384" width="9.33203125" style="35"/>
  </cols>
  <sheetData>
    <row r="6" spans="1:14" ht="13.5" customHeight="1" x14ac:dyDescent="0.2">
      <c r="A6" s="68" t="s">
        <v>173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4" s="80" customFormat="1" ht="13.5" customHeight="1" x14ac:dyDescent="0.2">
      <c r="A7" s="46"/>
      <c r="B7" s="46"/>
      <c r="C7" s="46"/>
      <c r="D7" s="46"/>
      <c r="E7" s="46"/>
      <c r="F7" s="54"/>
      <c r="G7" s="47"/>
      <c r="H7" s="47"/>
      <c r="I7" s="46"/>
      <c r="J7" s="54"/>
      <c r="K7" s="47"/>
      <c r="L7" s="57"/>
      <c r="M7" s="67"/>
      <c r="N7" s="67"/>
    </row>
    <row r="8" spans="1:14" s="80" customFormat="1" ht="13.5" customHeight="1" x14ac:dyDescent="0.2">
      <c r="A8" s="160" t="s">
        <v>1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</row>
    <row r="9" spans="1:14" s="80" customFormat="1" ht="13.5" customHeight="1" x14ac:dyDescent="0.2">
      <c r="A9" s="166" t="s">
        <v>2</v>
      </c>
      <c r="B9" s="168" t="s">
        <v>3</v>
      </c>
      <c r="C9" s="168" t="s">
        <v>4</v>
      </c>
      <c r="D9" s="168" t="s">
        <v>5</v>
      </c>
      <c r="E9" s="170" t="s">
        <v>6</v>
      </c>
      <c r="F9" s="171"/>
      <c r="G9" s="171"/>
      <c r="H9" s="172"/>
      <c r="I9" s="170" t="s">
        <v>7</v>
      </c>
      <c r="J9" s="171"/>
      <c r="K9" s="171"/>
      <c r="L9" s="172"/>
      <c r="M9" s="53" t="s">
        <v>8</v>
      </c>
      <c r="N9" s="53"/>
    </row>
    <row r="10" spans="1:14" s="80" customFormat="1" ht="13.5" customHeight="1" x14ac:dyDescent="0.2">
      <c r="A10" s="167"/>
      <c r="B10" s="169"/>
      <c r="C10" s="169"/>
      <c r="D10" s="169"/>
      <c r="E10" s="4" t="s">
        <v>9</v>
      </c>
      <c r="F10" s="4" t="s">
        <v>10</v>
      </c>
      <c r="G10" s="26" t="s">
        <v>11</v>
      </c>
      <c r="H10" s="4" t="s">
        <v>12</v>
      </c>
      <c r="I10" s="4" t="s">
        <v>9</v>
      </c>
      <c r="J10" s="4" t="s">
        <v>10</v>
      </c>
      <c r="K10" s="74" t="s">
        <v>13</v>
      </c>
      <c r="L10" s="4" t="s">
        <v>12</v>
      </c>
      <c r="M10" s="62" t="s">
        <v>174</v>
      </c>
      <c r="N10" s="62" t="s">
        <v>175</v>
      </c>
    </row>
    <row r="11" spans="1:14" s="80" customFormat="1" ht="13.5" customHeight="1" x14ac:dyDescent="0.2">
      <c r="A11" s="2">
        <v>38</v>
      </c>
      <c r="B11" s="2" t="s">
        <v>32</v>
      </c>
      <c r="C11" s="2" t="s">
        <v>33</v>
      </c>
      <c r="D11" s="2" t="s">
        <v>34</v>
      </c>
      <c r="E11" s="2" t="s">
        <v>20</v>
      </c>
      <c r="F11" s="71" t="s">
        <v>35</v>
      </c>
      <c r="G11" s="3">
        <v>45923</v>
      </c>
      <c r="H11" s="89">
        <v>45917</v>
      </c>
      <c r="I11" s="2" t="s">
        <v>36</v>
      </c>
      <c r="J11" s="71" t="s">
        <v>37</v>
      </c>
      <c r="K11" s="3">
        <v>45924</v>
      </c>
      <c r="L11" s="90" t="s">
        <v>38</v>
      </c>
      <c r="M11" s="45">
        <f>K11+8</f>
        <v>45932</v>
      </c>
      <c r="N11" s="50"/>
    </row>
    <row r="12" spans="1:14" s="80" customFormat="1" ht="13.5" customHeight="1" x14ac:dyDescent="0.2">
      <c r="A12" s="2">
        <v>39</v>
      </c>
      <c r="B12" s="2" t="s">
        <v>56</v>
      </c>
      <c r="C12" s="2" t="s">
        <v>57</v>
      </c>
      <c r="D12" s="2" t="s">
        <v>34</v>
      </c>
      <c r="E12" s="2" t="s">
        <v>20</v>
      </c>
      <c r="F12" s="71" t="s">
        <v>58</v>
      </c>
      <c r="G12" s="3">
        <v>45929</v>
      </c>
      <c r="H12" s="3"/>
      <c r="I12" s="2" t="s">
        <v>36</v>
      </c>
      <c r="J12" s="71" t="s">
        <v>59</v>
      </c>
      <c r="K12" s="3">
        <v>45930</v>
      </c>
      <c r="L12" s="90" t="s">
        <v>38</v>
      </c>
      <c r="M12" s="45">
        <f>K12+8</f>
        <v>45938</v>
      </c>
      <c r="N12" s="50"/>
    </row>
    <row r="13" spans="1:14" s="80" customFormat="1" ht="13.5" customHeight="1" x14ac:dyDescent="0.2">
      <c r="A13" s="6"/>
      <c r="B13" s="6"/>
      <c r="C13" s="6"/>
      <c r="D13" s="6"/>
      <c r="E13" s="6"/>
      <c r="F13" s="8"/>
      <c r="G13" s="7"/>
      <c r="H13" s="7"/>
      <c r="I13" s="6"/>
      <c r="J13" s="8"/>
      <c r="K13" s="7"/>
      <c r="L13" s="87"/>
      <c r="M13" s="47"/>
      <c r="N13" s="115"/>
    </row>
    <row r="14" spans="1:14" s="80" customFormat="1" ht="13.5" customHeight="1" x14ac:dyDescent="0.2">
      <c r="A14" s="160" t="s">
        <v>65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</row>
    <row r="15" spans="1:14" s="80" customFormat="1" ht="13.5" customHeight="1" x14ac:dyDescent="0.2">
      <c r="A15" s="166" t="s">
        <v>2</v>
      </c>
      <c r="B15" s="168" t="s">
        <v>3</v>
      </c>
      <c r="C15" s="168" t="s">
        <v>4</v>
      </c>
      <c r="D15" s="168" t="s">
        <v>5</v>
      </c>
      <c r="E15" s="170" t="s">
        <v>6</v>
      </c>
      <c r="F15" s="171"/>
      <c r="G15" s="171"/>
      <c r="H15" s="172"/>
      <c r="I15" s="170" t="s">
        <v>7</v>
      </c>
      <c r="J15" s="171"/>
      <c r="K15" s="171"/>
      <c r="L15" s="172"/>
      <c r="M15" s="53" t="s">
        <v>8</v>
      </c>
      <c r="N15" s="53"/>
    </row>
    <row r="16" spans="1:14" s="80" customFormat="1" ht="13.5" customHeight="1" x14ac:dyDescent="0.2">
      <c r="A16" s="167"/>
      <c r="B16" s="169"/>
      <c r="C16" s="169"/>
      <c r="D16" s="169"/>
      <c r="E16" s="4" t="s">
        <v>9</v>
      </c>
      <c r="F16" s="4" t="s">
        <v>10</v>
      </c>
      <c r="G16" s="26" t="s">
        <v>11</v>
      </c>
      <c r="H16" s="4" t="s">
        <v>12</v>
      </c>
      <c r="I16" s="4" t="s">
        <v>9</v>
      </c>
      <c r="J16" s="4" t="s">
        <v>10</v>
      </c>
      <c r="K16" s="74" t="s">
        <v>13</v>
      </c>
      <c r="L16" s="4" t="s">
        <v>12</v>
      </c>
      <c r="M16" s="62" t="s">
        <v>174</v>
      </c>
      <c r="N16" s="62" t="s">
        <v>175</v>
      </c>
    </row>
    <row r="17" spans="1:14" s="80" customFormat="1" ht="13.5" customHeight="1" x14ac:dyDescent="0.2">
      <c r="A17" s="2">
        <v>40</v>
      </c>
      <c r="B17" s="2" t="s">
        <v>73</v>
      </c>
      <c r="C17" s="2" t="s">
        <v>40</v>
      </c>
      <c r="D17" s="2" t="s">
        <v>34</v>
      </c>
      <c r="E17" s="2" t="s">
        <v>20</v>
      </c>
      <c r="F17" s="71" t="s">
        <v>74</v>
      </c>
      <c r="G17" s="3">
        <v>45933</v>
      </c>
      <c r="H17" s="3"/>
      <c r="I17" s="2" t="s">
        <v>36</v>
      </c>
      <c r="J17" s="71" t="s">
        <v>72</v>
      </c>
      <c r="K17" s="3">
        <v>45934</v>
      </c>
      <c r="L17" s="76" t="s">
        <v>38</v>
      </c>
      <c r="M17" s="45">
        <f>K17+9</f>
        <v>45943</v>
      </c>
      <c r="N17" s="50"/>
    </row>
    <row r="18" spans="1:14" s="80" customFormat="1" ht="13.5" customHeight="1" x14ac:dyDescent="0.2">
      <c r="A18" s="2">
        <v>41</v>
      </c>
      <c r="B18" s="2" t="s">
        <v>32</v>
      </c>
      <c r="C18" s="2" t="s">
        <v>40</v>
      </c>
      <c r="D18" s="2" t="s">
        <v>34</v>
      </c>
      <c r="E18" s="2" t="s">
        <v>20</v>
      </c>
      <c r="F18" s="71" t="s">
        <v>87</v>
      </c>
      <c r="G18" s="3">
        <v>45944</v>
      </c>
      <c r="H18" s="3"/>
      <c r="I18" s="77" t="s">
        <v>36</v>
      </c>
      <c r="J18" s="71" t="s">
        <v>88</v>
      </c>
      <c r="K18" s="3">
        <v>45945</v>
      </c>
      <c r="L18" s="90" t="s">
        <v>38</v>
      </c>
      <c r="M18" s="45">
        <f>K18+8</f>
        <v>45953</v>
      </c>
      <c r="N18" s="50"/>
    </row>
    <row r="19" spans="1:14" s="80" customFormat="1" ht="13.5" customHeight="1" x14ac:dyDescent="0.2">
      <c r="A19" s="2">
        <v>42</v>
      </c>
      <c r="B19" s="2" t="s">
        <v>56</v>
      </c>
      <c r="C19" s="2" t="s">
        <v>98</v>
      </c>
      <c r="D19" s="2" t="s">
        <v>34</v>
      </c>
      <c r="E19" s="2" t="s">
        <v>20</v>
      </c>
      <c r="F19" s="71" t="s">
        <v>99</v>
      </c>
      <c r="G19" s="3">
        <v>45945</v>
      </c>
      <c r="H19" s="3"/>
      <c r="I19" s="2" t="s">
        <v>36</v>
      </c>
      <c r="J19" s="71" t="s">
        <v>100</v>
      </c>
      <c r="K19" s="3">
        <v>45946</v>
      </c>
      <c r="L19" s="90" t="s">
        <v>38</v>
      </c>
      <c r="M19" s="45">
        <f>K19+8</f>
        <v>45954</v>
      </c>
      <c r="N19" s="50"/>
    </row>
    <row r="20" spans="1:14" s="80" customFormat="1" ht="13.5" customHeight="1" x14ac:dyDescent="0.2">
      <c r="A20" s="2">
        <v>43</v>
      </c>
      <c r="B20" s="2" t="s">
        <v>73</v>
      </c>
      <c r="C20" s="2" t="s">
        <v>89</v>
      </c>
      <c r="D20" s="2" t="s">
        <v>34</v>
      </c>
      <c r="E20" s="2" t="s">
        <v>20</v>
      </c>
      <c r="F20" s="71" t="s">
        <v>109</v>
      </c>
      <c r="G20" s="3">
        <v>45952</v>
      </c>
      <c r="H20" s="3"/>
      <c r="I20" s="2" t="s">
        <v>36</v>
      </c>
      <c r="J20" s="71" t="s">
        <v>106</v>
      </c>
      <c r="K20" s="3">
        <v>45953</v>
      </c>
      <c r="L20" s="76" t="s">
        <v>38</v>
      </c>
      <c r="M20" s="45">
        <f>K20+8</f>
        <v>45961</v>
      </c>
      <c r="N20" s="50"/>
    </row>
    <row r="21" spans="1:14" s="80" customFormat="1" ht="13.5" customHeight="1" x14ac:dyDescent="0.2">
      <c r="A21" s="2">
        <v>44</v>
      </c>
      <c r="B21" s="2" t="s">
        <v>32</v>
      </c>
      <c r="C21" s="2" t="s">
        <v>89</v>
      </c>
      <c r="D21" s="2" t="s">
        <v>34</v>
      </c>
      <c r="E21" s="2" t="s">
        <v>20</v>
      </c>
      <c r="F21" s="71" t="s">
        <v>119</v>
      </c>
      <c r="G21" s="3">
        <v>45959</v>
      </c>
      <c r="H21" s="3"/>
      <c r="I21" s="2" t="s">
        <v>36</v>
      </c>
      <c r="J21" s="71" t="s">
        <v>116</v>
      </c>
      <c r="K21" s="3">
        <v>45960</v>
      </c>
      <c r="L21" s="76" t="s">
        <v>38</v>
      </c>
      <c r="M21" s="45">
        <f>K21+8</f>
        <v>45968</v>
      </c>
      <c r="N21" s="50"/>
    </row>
    <row r="22" spans="1:14" s="80" customFormat="1" ht="13.5" customHeight="1" x14ac:dyDescent="0.2">
      <c r="A22" s="6"/>
      <c r="B22" s="6"/>
      <c r="C22" s="6"/>
      <c r="D22" s="6"/>
      <c r="E22" s="6"/>
      <c r="F22" s="8"/>
      <c r="G22" s="7"/>
      <c r="H22" s="7"/>
      <c r="I22" s="6"/>
      <c r="J22" s="8"/>
      <c r="K22" s="7"/>
      <c r="L22" s="87"/>
      <c r="M22" s="47"/>
      <c r="N22" s="115"/>
    </row>
    <row r="23" spans="1:14" ht="13.5" customHeight="1" x14ac:dyDescent="0.2">
      <c r="A23" s="65" t="s">
        <v>121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4" ht="13.5" customHeight="1" x14ac:dyDescent="0.2">
      <c r="A24" s="161" t="s">
        <v>5</v>
      </c>
      <c r="B24" s="162" t="s">
        <v>122</v>
      </c>
      <c r="C24" s="163"/>
      <c r="D24" s="164"/>
      <c r="E24" s="162" t="s">
        <v>123</v>
      </c>
      <c r="F24" s="163"/>
      <c r="G24" s="165"/>
      <c r="H24" s="147" t="s">
        <v>124</v>
      </c>
      <c r="I24" s="149"/>
      <c r="J24" s="36"/>
      <c r="K24" s="36"/>
    </row>
    <row r="25" spans="1:14" ht="13.5" customHeight="1" x14ac:dyDescent="0.2">
      <c r="A25" s="118"/>
      <c r="B25" s="62" t="s">
        <v>9</v>
      </c>
      <c r="C25" s="62" t="s">
        <v>10</v>
      </c>
      <c r="D25" s="62" t="s">
        <v>125</v>
      </c>
      <c r="E25" s="62" t="s">
        <v>9</v>
      </c>
      <c r="F25" s="62" t="s">
        <v>10</v>
      </c>
      <c r="G25" s="41" t="s">
        <v>125</v>
      </c>
      <c r="H25" s="42" t="s">
        <v>174</v>
      </c>
      <c r="I25" s="42" t="s">
        <v>176</v>
      </c>
      <c r="J25" s="36"/>
      <c r="K25" s="36"/>
    </row>
    <row r="26" spans="1:14" ht="13.5" customHeight="1" x14ac:dyDescent="0.2">
      <c r="A26" s="37" t="s">
        <v>34</v>
      </c>
      <c r="B26" s="37" t="s">
        <v>20</v>
      </c>
      <c r="C26" s="37" t="s">
        <v>156</v>
      </c>
      <c r="D26" s="37" t="s">
        <v>146</v>
      </c>
      <c r="E26" s="37" t="s">
        <v>36</v>
      </c>
      <c r="F26" s="37" t="s">
        <v>141</v>
      </c>
      <c r="G26" s="38" t="s">
        <v>132</v>
      </c>
      <c r="H26" s="39">
        <v>10</v>
      </c>
      <c r="I26" s="40" t="s">
        <v>54</v>
      </c>
      <c r="J26" s="36"/>
      <c r="K26" s="36"/>
    </row>
    <row r="33" s="35" customFormat="1" ht="13.5" customHeight="1" x14ac:dyDescent="0.2"/>
  </sheetData>
  <mergeCells count="18">
    <mergeCell ref="E15:H15"/>
    <mergeCell ref="I15:L15"/>
    <mergeCell ref="A24:A25"/>
    <mergeCell ref="B24:D24"/>
    <mergeCell ref="E24:G24"/>
    <mergeCell ref="H24:I24"/>
    <mergeCell ref="A8:N8"/>
    <mergeCell ref="A9:A10"/>
    <mergeCell ref="B9:B10"/>
    <mergeCell ref="C9:C10"/>
    <mergeCell ref="D9:D10"/>
    <mergeCell ref="E9:H9"/>
    <mergeCell ref="I9:L9"/>
    <mergeCell ref="A14:N14"/>
    <mergeCell ref="A15:A16"/>
    <mergeCell ref="B15:B16"/>
    <mergeCell ref="C15:C16"/>
    <mergeCell ref="D15:D16"/>
  </mergeCells>
  <phoneticPr fontId="2" type="noConversion"/>
  <hyperlinks>
    <hyperlink ref="L18" r:id="rId1" xr:uid="{30257A37-922C-470E-B911-9A220A04F2AB}"/>
    <hyperlink ref="L19" r:id="rId2" xr:uid="{515DAA89-A7E7-4FF4-AEA1-38A24191B528}"/>
    <hyperlink ref="L12" r:id="rId3" xr:uid="{5A1B0B15-E1C4-44F7-A9D9-D5C7D84599C0}"/>
    <hyperlink ref="L11" r:id="rId4" xr:uid="{459AF07F-8746-48F4-81C1-E70399501BBC}"/>
  </hyperlinks>
  <pageMargins left="0.7" right="0.7" top="1.3149999999999999" bottom="0.75" header="0.3" footer="0.3"/>
  <pageSetup paperSize="9" scale="68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B5C81-8A03-433A-9FF9-E1D95C107C6D}">
  <sheetPr>
    <pageSetUpPr fitToPage="1"/>
  </sheetPr>
  <dimension ref="A7:O26"/>
  <sheetViews>
    <sheetView showGridLines="0" zoomScale="80" zoomScaleNormal="80" workbookViewId="0">
      <selection activeCell="A10" sqref="A1:XFD1048576"/>
    </sheetView>
  </sheetViews>
  <sheetFormatPr defaultColWidth="9.33203125" defaultRowHeight="18" customHeight="1" x14ac:dyDescent="0.2"/>
  <cols>
    <col min="1" max="1" width="25.83203125" style="9" customWidth="1"/>
    <col min="2" max="2" width="23.5" style="9" customWidth="1"/>
    <col min="3" max="3" width="20.1640625" style="9" customWidth="1"/>
    <col min="4" max="5" width="22.33203125" style="9" customWidth="1"/>
    <col min="6" max="6" width="20.1640625" style="9" customWidth="1"/>
    <col min="7" max="7" width="16.6640625" style="9" customWidth="1"/>
    <col min="8" max="8" width="15.6640625" style="9" customWidth="1"/>
    <col min="9" max="9" width="14.5" style="9" customWidth="1"/>
    <col min="10" max="10" width="18" style="9" bestFit="1" customWidth="1"/>
    <col min="11" max="11" width="9.33203125" style="9"/>
    <col min="12" max="12" width="9.83203125" style="9" customWidth="1"/>
    <col min="13" max="13" width="8.83203125" style="9" customWidth="1"/>
    <col min="14" max="14" width="8.33203125" style="9" customWidth="1"/>
    <col min="15" max="16384" width="9.33203125" style="9"/>
  </cols>
  <sheetData>
    <row r="7" spans="1:15" ht="18" customHeight="1" x14ac:dyDescent="0.2">
      <c r="A7" s="68" t="s">
        <v>177</v>
      </c>
      <c r="C7" s="173"/>
      <c r="D7" s="173"/>
      <c r="E7" s="173"/>
    </row>
    <row r="8" spans="1:15" ht="33" customHeight="1" thickBot="1" x14ac:dyDescent="0.25">
      <c r="A8" s="6"/>
      <c r="B8" s="6"/>
      <c r="C8" s="6"/>
      <c r="D8" s="6"/>
      <c r="E8" s="95"/>
      <c r="F8" s="54"/>
      <c r="I8" s="96"/>
      <c r="J8" s="54"/>
      <c r="K8" s="7"/>
      <c r="L8" s="7"/>
      <c r="M8" s="7"/>
      <c r="N8" s="7"/>
      <c r="O8" s="7"/>
    </row>
    <row r="9" spans="1:15" ht="18" customHeight="1" thickBot="1" x14ac:dyDescent="0.25">
      <c r="A9" s="177" t="s">
        <v>1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9"/>
    </row>
    <row r="10" spans="1:15" ht="18" customHeight="1" x14ac:dyDescent="0.2">
      <c r="A10" s="180" t="s">
        <v>2</v>
      </c>
      <c r="B10" s="180" t="s">
        <v>3</v>
      </c>
      <c r="C10" s="180" t="s">
        <v>4</v>
      </c>
      <c r="D10" s="180" t="s">
        <v>5</v>
      </c>
      <c r="E10" s="174" t="s">
        <v>178</v>
      </c>
      <c r="F10" s="175"/>
      <c r="G10" s="175"/>
      <c r="H10" s="175"/>
      <c r="I10" s="175"/>
      <c r="J10" s="176"/>
      <c r="K10" s="101"/>
      <c r="L10" s="102"/>
      <c r="M10" s="102" t="s">
        <v>8</v>
      </c>
      <c r="N10" s="102"/>
      <c r="O10" s="103"/>
    </row>
    <row r="11" spans="1:15" ht="33" customHeight="1" x14ac:dyDescent="0.2">
      <c r="A11" s="181"/>
      <c r="B11" s="181"/>
      <c r="C11" s="181"/>
      <c r="D11" s="181"/>
      <c r="E11" s="97" t="s">
        <v>179</v>
      </c>
      <c r="F11" s="97" t="s">
        <v>180</v>
      </c>
      <c r="G11" s="97" t="s">
        <v>181</v>
      </c>
      <c r="H11" s="97" t="s">
        <v>182</v>
      </c>
      <c r="I11" s="98" t="s">
        <v>13</v>
      </c>
      <c r="J11" s="97" t="s">
        <v>12</v>
      </c>
      <c r="K11" s="100" t="s">
        <v>183</v>
      </c>
      <c r="L11" s="91" t="s">
        <v>184</v>
      </c>
      <c r="M11" s="100" t="s">
        <v>185</v>
      </c>
      <c r="N11" s="91" t="s">
        <v>186</v>
      </c>
      <c r="O11" s="91" t="s">
        <v>187</v>
      </c>
    </row>
    <row r="12" spans="1:15" ht="39.75" customHeight="1" x14ac:dyDescent="0.2">
      <c r="A12" s="2">
        <v>39</v>
      </c>
      <c r="B12" s="2" t="s">
        <v>49</v>
      </c>
      <c r="C12" s="2" t="s">
        <v>50</v>
      </c>
      <c r="D12" s="2" t="s">
        <v>51</v>
      </c>
      <c r="E12" s="52" t="s">
        <v>52</v>
      </c>
      <c r="F12" s="71" t="s">
        <v>53</v>
      </c>
      <c r="G12" s="37" t="s">
        <v>36</v>
      </c>
      <c r="H12" s="71" t="s">
        <v>55</v>
      </c>
      <c r="I12" s="63">
        <v>45562</v>
      </c>
      <c r="J12" s="76" t="s">
        <v>38</v>
      </c>
      <c r="K12" s="3">
        <f>I12+10</f>
        <v>45572</v>
      </c>
      <c r="L12" s="3">
        <f t="shared" ref="L12:N12" si="0">K12+1</f>
        <v>45573</v>
      </c>
      <c r="M12" s="3">
        <f t="shared" si="0"/>
        <v>45574</v>
      </c>
      <c r="N12" s="3">
        <f t="shared" si="0"/>
        <v>45575</v>
      </c>
      <c r="O12" s="3">
        <f t="shared" ref="O12" si="1">N12+0</f>
        <v>45575</v>
      </c>
    </row>
    <row r="13" spans="1:15" ht="33" customHeight="1" thickBot="1" x14ac:dyDescent="0.25">
      <c r="A13" s="6"/>
      <c r="B13" s="6"/>
      <c r="C13" s="6"/>
      <c r="D13" s="6"/>
      <c r="E13" s="95"/>
      <c r="F13" s="54"/>
      <c r="I13" s="96"/>
      <c r="J13" s="54"/>
      <c r="K13" s="7"/>
      <c r="L13" s="7"/>
      <c r="M13" s="7"/>
      <c r="N13" s="7"/>
      <c r="O13" s="7"/>
    </row>
    <row r="14" spans="1:15" ht="18" customHeight="1" thickBot="1" x14ac:dyDescent="0.25">
      <c r="A14" s="177" t="s">
        <v>65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9"/>
    </row>
    <row r="15" spans="1:15" ht="18" customHeight="1" x14ac:dyDescent="0.2">
      <c r="A15" s="180" t="s">
        <v>2</v>
      </c>
      <c r="B15" s="180" t="s">
        <v>3</v>
      </c>
      <c r="C15" s="180" t="s">
        <v>4</v>
      </c>
      <c r="D15" s="180" t="s">
        <v>5</v>
      </c>
      <c r="E15" s="174" t="s">
        <v>178</v>
      </c>
      <c r="F15" s="175"/>
      <c r="G15" s="175"/>
      <c r="H15" s="175"/>
      <c r="I15" s="175"/>
      <c r="J15" s="176"/>
      <c r="K15" s="101"/>
      <c r="L15" s="102"/>
      <c r="M15" s="102" t="s">
        <v>8</v>
      </c>
      <c r="N15" s="102"/>
      <c r="O15" s="103"/>
    </row>
    <row r="16" spans="1:15" ht="33" customHeight="1" x14ac:dyDescent="0.2">
      <c r="A16" s="181"/>
      <c r="B16" s="181"/>
      <c r="C16" s="181"/>
      <c r="D16" s="181"/>
      <c r="E16" s="97" t="s">
        <v>179</v>
      </c>
      <c r="F16" s="97" t="s">
        <v>180</v>
      </c>
      <c r="G16" s="97" t="s">
        <v>181</v>
      </c>
      <c r="H16" s="97" t="s">
        <v>182</v>
      </c>
      <c r="I16" s="98" t="s">
        <v>13</v>
      </c>
      <c r="J16" s="97" t="s">
        <v>12</v>
      </c>
      <c r="K16" s="100" t="s">
        <v>183</v>
      </c>
      <c r="L16" s="91" t="s">
        <v>184</v>
      </c>
      <c r="M16" s="100" t="s">
        <v>185</v>
      </c>
      <c r="N16" s="91" t="s">
        <v>186</v>
      </c>
      <c r="O16" s="91" t="s">
        <v>187</v>
      </c>
    </row>
    <row r="17" spans="1:15" ht="39.75" customHeight="1" x14ac:dyDescent="0.2">
      <c r="A17" s="2">
        <v>40</v>
      </c>
      <c r="B17" s="2" t="s">
        <v>69</v>
      </c>
      <c r="C17" s="2" t="s">
        <v>70</v>
      </c>
      <c r="D17" s="2" t="s">
        <v>51</v>
      </c>
      <c r="E17" s="52" t="s">
        <v>52</v>
      </c>
      <c r="F17" s="71" t="s">
        <v>71</v>
      </c>
      <c r="G17" s="37" t="s">
        <v>36</v>
      </c>
      <c r="H17" s="71" t="s">
        <v>72</v>
      </c>
      <c r="I17" s="63">
        <v>45569</v>
      </c>
      <c r="J17" s="76" t="s">
        <v>38</v>
      </c>
      <c r="K17" s="3">
        <f>I17+10</f>
        <v>45579</v>
      </c>
      <c r="L17" s="3">
        <f>K17+1</f>
        <v>45580</v>
      </c>
      <c r="M17" s="3">
        <f>L17+1</f>
        <v>45581</v>
      </c>
      <c r="N17" s="3">
        <f>M17+1</f>
        <v>45582</v>
      </c>
      <c r="O17" s="3">
        <f>N17+0</f>
        <v>45582</v>
      </c>
    </row>
    <row r="18" spans="1:15" ht="39.75" customHeight="1" x14ac:dyDescent="0.2">
      <c r="A18" s="2">
        <v>41</v>
      </c>
      <c r="B18" s="2" t="s">
        <v>83</v>
      </c>
      <c r="C18" s="2" t="s">
        <v>84</v>
      </c>
      <c r="D18" s="2" t="s">
        <v>51</v>
      </c>
      <c r="E18" s="52" t="s">
        <v>52</v>
      </c>
      <c r="F18" s="71" t="s">
        <v>85</v>
      </c>
      <c r="G18" s="37" t="s">
        <v>36</v>
      </c>
      <c r="H18" s="71" t="s">
        <v>86</v>
      </c>
      <c r="I18" s="63">
        <v>45941</v>
      </c>
      <c r="J18" s="76" t="s">
        <v>38</v>
      </c>
      <c r="K18" s="3">
        <f>I18+10</f>
        <v>45951</v>
      </c>
      <c r="L18" s="3">
        <f t="shared" ref="L18:N21" si="2">K18+1</f>
        <v>45952</v>
      </c>
      <c r="M18" s="3">
        <f t="shared" si="2"/>
        <v>45953</v>
      </c>
      <c r="N18" s="3">
        <f t="shared" si="2"/>
        <v>45954</v>
      </c>
      <c r="O18" s="3">
        <f t="shared" ref="O18:O21" si="3">N18+0</f>
        <v>45954</v>
      </c>
    </row>
    <row r="19" spans="1:15" ht="39.75" customHeight="1" x14ac:dyDescent="0.2">
      <c r="A19" s="2">
        <v>42</v>
      </c>
      <c r="B19" s="2" t="s">
        <v>95</v>
      </c>
      <c r="C19" s="2" t="s">
        <v>96</v>
      </c>
      <c r="D19" s="2" t="s">
        <v>51</v>
      </c>
      <c r="E19" s="52" t="s">
        <v>52</v>
      </c>
      <c r="F19" s="71" t="s">
        <v>94</v>
      </c>
      <c r="G19" s="37" t="s">
        <v>36</v>
      </c>
      <c r="H19" s="71" t="s">
        <v>97</v>
      </c>
      <c r="I19" s="63">
        <v>45582</v>
      </c>
      <c r="J19" s="76" t="s">
        <v>38</v>
      </c>
      <c r="K19" s="3">
        <f t="shared" ref="K19:K21" si="4">I19+11</f>
        <v>45593</v>
      </c>
      <c r="L19" s="3">
        <f t="shared" si="2"/>
        <v>45594</v>
      </c>
      <c r="M19" s="3">
        <f t="shared" si="2"/>
        <v>45595</v>
      </c>
      <c r="N19" s="3">
        <f t="shared" si="2"/>
        <v>45596</v>
      </c>
      <c r="O19" s="3">
        <f t="shared" si="3"/>
        <v>45596</v>
      </c>
    </row>
    <row r="20" spans="1:15" ht="39.75" customHeight="1" x14ac:dyDescent="0.2">
      <c r="A20" s="2">
        <v>43</v>
      </c>
      <c r="B20" s="2" t="s">
        <v>49</v>
      </c>
      <c r="C20" s="2" t="s">
        <v>107</v>
      </c>
      <c r="D20" s="2" t="s">
        <v>51</v>
      </c>
      <c r="E20" s="52" t="s">
        <v>52</v>
      </c>
      <c r="F20" s="71" t="s">
        <v>106</v>
      </c>
      <c r="G20" s="37" t="s">
        <v>36</v>
      </c>
      <c r="H20" s="71" t="s">
        <v>108</v>
      </c>
      <c r="I20" s="63">
        <v>45589</v>
      </c>
      <c r="J20" s="76" t="s">
        <v>38</v>
      </c>
      <c r="K20" s="3">
        <f t="shared" si="4"/>
        <v>45600</v>
      </c>
      <c r="L20" s="3">
        <f t="shared" si="2"/>
        <v>45601</v>
      </c>
      <c r="M20" s="3">
        <f t="shared" si="2"/>
        <v>45602</v>
      </c>
      <c r="N20" s="3">
        <f t="shared" si="2"/>
        <v>45603</v>
      </c>
      <c r="O20" s="3">
        <f t="shared" si="3"/>
        <v>45603</v>
      </c>
    </row>
    <row r="21" spans="1:15" ht="39.75" customHeight="1" x14ac:dyDescent="0.2">
      <c r="A21" s="2">
        <v>44</v>
      </c>
      <c r="B21" s="2" t="s">
        <v>69</v>
      </c>
      <c r="C21" s="2" t="s">
        <v>117</v>
      </c>
      <c r="D21" s="2" t="s">
        <v>51</v>
      </c>
      <c r="E21" s="52" t="s">
        <v>52</v>
      </c>
      <c r="F21" s="71" t="s">
        <v>116</v>
      </c>
      <c r="G21" s="37" t="s">
        <v>36</v>
      </c>
      <c r="H21" s="71" t="s">
        <v>118</v>
      </c>
      <c r="I21" s="63">
        <v>45596</v>
      </c>
      <c r="J21" s="76" t="s">
        <v>38</v>
      </c>
      <c r="K21" s="3">
        <f t="shared" si="4"/>
        <v>45607</v>
      </c>
      <c r="L21" s="3">
        <f t="shared" si="2"/>
        <v>45608</v>
      </c>
      <c r="M21" s="3">
        <f t="shared" si="2"/>
        <v>45609</v>
      </c>
      <c r="N21" s="3">
        <f t="shared" si="2"/>
        <v>45610</v>
      </c>
      <c r="O21" s="3">
        <f t="shared" si="3"/>
        <v>45610</v>
      </c>
    </row>
    <row r="22" spans="1:15" ht="33" customHeight="1" x14ac:dyDescent="0.2">
      <c r="A22" s="6"/>
      <c r="B22" s="6"/>
      <c r="C22" s="6"/>
      <c r="D22" s="6"/>
      <c r="E22" s="95"/>
      <c r="F22" s="54"/>
      <c r="I22" s="96"/>
      <c r="J22" s="54"/>
      <c r="K22" s="7"/>
      <c r="L22" s="7"/>
      <c r="M22" s="7"/>
      <c r="N22" s="7"/>
      <c r="O22" s="7"/>
    </row>
    <row r="23" spans="1:15" ht="18" customHeight="1" x14ac:dyDescent="0.2">
      <c r="A23" s="65" t="s">
        <v>121</v>
      </c>
    </row>
    <row r="24" spans="1:15" ht="18" customHeight="1" x14ac:dyDescent="0.2">
      <c r="A24" s="159" t="s">
        <v>5</v>
      </c>
      <c r="B24" s="170" t="s">
        <v>13</v>
      </c>
      <c r="C24" s="171"/>
      <c r="D24" s="171"/>
      <c r="E24" s="171"/>
      <c r="F24" s="172"/>
      <c r="G24" s="159" t="s">
        <v>124</v>
      </c>
      <c r="H24" s="159"/>
      <c r="I24" s="159"/>
      <c r="J24" s="159"/>
      <c r="K24" s="159"/>
    </row>
    <row r="25" spans="1:15" ht="23.25" customHeight="1" x14ac:dyDescent="0.2">
      <c r="A25" s="159"/>
      <c r="B25" s="97" t="s">
        <v>188</v>
      </c>
      <c r="C25" s="97" t="s">
        <v>180</v>
      </c>
      <c r="D25" s="4" t="s">
        <v>189</v>
      </c>
      <c r="E25" s="4" t="s">
        <v>182</v>
      </c>
      <c r="F25" s="69" t="s">
        <v>13</v>
      </c>
      <c r="G25" s="43" t="s">
        <v>183</v>
      </c>
      <c r="H25" s="4" t="s">
        <v>184</v>
      </c>
      <c r="I25" s="43" t="s">
        <v>185</v>
      </c>
      <c r="J25" s="4" t="s">
        <v>186</v>
      </c>
      <c r="K25" s="4" t="s">
        <v>187</v>
      </c>
      <c r="N25" s="6"/>
    </row>
    <row r="26" spans="1:15" ht="39" customHeight="1" x14ac:dyDescent="0.2">
      <c r="A26" s="2" t="s">
        <v>51</v>
      </c>
      <c r="B26" s="52" t="s">
        <v>52</v>
      </c>
      <c r="C26" s="55" t="s">
        <v>190</v>
      </c>
      <c r="D26" s="37" t="s">
        <v>36</v>
      </c>
      <c r="E26" s="2" t="s">
        <v>160</v>
      </c>
      <c r="F26" s="99" t="s">
        <v>161</v>
      </c>
      <c r="G26" s="14">
        <v>11</v>
      </c>
      <c r="H26" s="14">
        <v>12</v>
      </c>
      <c r="I26" s="14">
        <v>13</v>
      </c>
      <c r="J26" s="14">
        <v>14</v>
      </c>
      <c r="K26" s="14">
        <v>14</v>
      </c>
    </row>
  </sheetData>
  <mergeCells count="16">
    <mergeCell ref="A24:A25"/>
    <mergeCell ref="B24:F24"/>
    <mergeCell ref="G24:K24"/>
    <mergeCell ref="C7:E7"/>
    <mergeCell ref="E10:J10"/>
    <mergeCell ref="A9:O9"/>
    <mergeCell ref="A10:A11"/>
    <mergeCell ref="B10:B11"/>
    <mergeCell ref="C10:C11"/>
    <mergeCell ref="D10:D11"/>
    <mergeCell ref="A14:O14"/>
    <mergeCell ref="A15:A16"/>
    <mergeCell ref="B15:B16"/>
    <mergeCell ref="C15:C16"/>
    <mergeCell ref="D15:D16"/>
    <mergeCell ref="E15:J15"/>
  </mergeCells>
  <phoneticPr fontId="2" type="noConversion"/>
  <hyperlinks>
    <hyperlink ref="J12" r:id="rId1" xr:uid="{0054387F-7D94-4D62-8018-C4485546DEE9}"/>
    <hyperlink ref="J19" r:id="rId2" xr:uid="{42F04BF9-EB97-4581-BC80-80BF5F60AFCC}"/>
    <hyperlink ref="J21" r:id="rId3" xr:uid="{FE7CC655-9841-4993-AA66-3668700F50A7}"/>
    <hyperlink ref="J20" r:id="rId4" xr:uid="{B9B5A3A7-F979-4D14-B525-8E4AE3B13105}"/>
    <hyperlink ref="J18" r:id="rId5" xr:uid="{2AE070C8-DAF8-4869-A5CA-6A6D7CDD5376}"/>
    <hyperlink ref="J17" r:id="rId6" xr:uid="{3C70CBD8-86FA-4B61-B606-A0A356559305}"/>
  </hyperlinks>
  <pageMargins left="0.7" right="0.7" top="0.75" bottom="0.75" header="0.3" footer="0.3"/>
  <pageSetup scale="55" orientation="landscape" r:id="rId7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659D1DC049B4683FC63E8B6823F0E" ma:contentTypeVersion="15" ma:contentTypeDescription="Create a new document." ma:contentTypeScope="" ma:versionID="a6093b3e33bcb06b3cbec57fff72dd87">
  <xsd:schema xmlns:xsd="http://www.w3.org/2001/XMLSchema" xmlns:xs="http://www.w3.org/2001/XMLSchema" xmlns:p="http://schemas.microsoft.com/office/2006/metadata/properties" xmlns:ns2="2a94935c-1dd7-40a7-9164-af5b10a241ef" xmlns:ns3="886a61b8-e484-494c-b952-07fc6deaffd4" targetNamespace="http://schemas.microsoft.com/office/2006/metadata/properties" ma:root="true" ma:fieldsID="8a980a605ccffedd0be9e9b961d5a590" ns2:_="" ns3:_="">
    <xsd:import namespace="2a94935c-1dd7-40a7-9164-af5b10a241ef"/>
    <xsd:import namespace="886a61b8-e484-494c-b952-07fc6deaff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4935c-1dd7-40a7-9164-af5b10a24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e89241d-ad8d-4e55-acdc-0351b084f2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a61b8-e484-494c-b952-07fc6deaffd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8f9e6c-3af9-4ce4-8cb0-35ad7dadbbf8}" ma:internalName="TaxCatchAll" ma:showField="CatchAllData" ma:web="886a61b8-e484-494c-b952-07fc6deaff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6a61b8-e484-494c-b952-07fc6deaffd4" xsi:nil="true"/>
    <lcf76f155ced4ddcb4097134ff3c332f xmlns="2a94935c-1dd7-40a7-9164-af5b10a241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0A487C-3EFC-4CD0-B865-0D36ADAEB0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03ADAC-885B-4705-99BA-44300572A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4935c-1dd7-40a7-9164-af5b10a241ef"/>
    <ds:schemaRef ds:uri="886a61b8-e484-494c-b952-07fc6deaff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4D7A8F-E52B-4B44-88E5-E5507330D1F2}">
  <ds:schemaRefs>
    <ds:schemaRef ds:uri="http://schemas.microsoft.com/office/2006/metadata/properties"/>
    <ds:schemaRef ds:uri="http://schemas.microsoft.com/office/infopath/2007/PartnerControls"/>
    <ds:schemaRef ds:uri="886a61b8-e484-494c-b952-07fc6deaffd4"/>
    <ds:schemaRef ds:uri="2a94935c-1dd7-40a7-9164-af5b10a241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4</vt:i4>
      </vt:variant>
    </vt:vector>
  </HeadingPairs>
  <TitlesOfParts>
    <vt:vector size="9" baseType="lpstr">
      <vt:lpstr>HKG-SKU-NSA</vt:lpstr>
      <vt:lpstr>SHA-NBO</vt:lpstr>
      <vt:lpstr>XMN-TAO</vt:lpstr>
      <vt:lpstr>INC-KR</vt:lpstr>
      <vt:lpstr>JP</vt:lpstr>
      <vt:lpstr>'HKG-SKU-NSA'!Print_Area</vt:lpstr>
      <vt:lpstr>'INC-KR'!Print_Area</vt:lpstr>
      <vt:lpstr>'SHA-NBO'!Print_Area</vt:lpstr>
      <vt:lpstr>'XMN-TAO'!Print_Area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kruawan</dc:creator>
  <cp:keywords/>
  <dc:description/>
  <cp:lastModifiedBy>Amy Chong--Marketing &amp; Sales Dept--HK</cp:lastModifiedBy>
  <cp:revision/>
  <cp:lastPrinted>2025-09-18T01:47:41Z</cp:lastPrinted>
  <dcterms:created xsi:type="dcterms:W3CDTF">2022-10-28T09:28:59Z</dcterms:created>
  <dcterms:modified xsi:type="dcterms:W3CDTF">2025-09-18T01:48:01Z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0x010100758659D1DC049B4683FC63E8B6823F0E</vt:lpwstr>
  </property>
  <property fmtid="{D5CDD505-2E9C-101B-9397-08002B2CF9AE}" pid="3" name="MediaServiceImageTags">
    <vt:lpwstr/>
  </property>
</Properties>
</file>