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81D72EE9-4792-46C7-875A-C8CC5EF0437C}" xr6:coauthVersionLast="47" xr6:coauthVersionMax="47" xr10:uidLastSave="{00000000-0000-0000-0000-000000000000}"/>
  <bookViews>
    <workbookView xWindow="-120" yWindow="-120" windowWidth="29040" windowHeight="15720" xr2:uid="{EA980505-7A25-4766-8E9D-1BF3BB97AE15}"/>
  </bookViews>
  <sheets>
    <sheet name="HKG-SKU-NSA" sheetId="6" r:id="rId1"/>
  </sheets>
  <definedNames>
    <definedName name="_xlnm._FilterDatabase" localSheetId="0" hidden="1">'HKG-SKU-NSA'!#REF!</definedName>
    <definedName name="_xlnm.Print_Area" localSheetId="0">'HKG-SKU-NSA'!$A$1:$P$71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6" i="6" l="1"/>
  <c r="O55" i="6"/>
  <c r="O54" i="6"/>
  <c r="N54" i="6" s="1"/>
  <c r="N53" i="6"/>
  <c r="M53" i="6"/>
  <c r="O52" i="6"/>
  <c r="N52" i="6"/>
  <c r="M52" i="6"/>
  <c r="O51" i="6"/>
  <c r="O50" i="6"/>
  <c r="O49" i="6"/>
  <c r="N49" i="6"/>
  <c r="N48" i="6"/>
  <c r="M48" i="6"/>
  <c r="O47" i="6"/>
  <c r="N47" i="6"/>
  <c r="M47" i="6"/>
  <c r="O46" i="6"/>
  <c r="O45" i="6"/>
  <c r="O44" i="6"/>
  <c r="N44" i="6" s="1"/>
  <c r="N43" i="6"/>
  <c r="M43" i="6"/>
  <c r="O42" i="6"/>
  <c r="N42" i="6"/>
  <c r="M42" i="6"/>
  <c r="O37" i="6"/>
  <c r="N37" i="6"/>
  <c r="M37" i="6"/>
  <c r="O41" i="6"/>
  <c r="O40" i="6"/>
  <c r="O39" i="6"/>
  <c r="N39" i="6"/>
  <c r="N38" i="6"/>
  <c r="M38" i="6"/>
  <c r="N15" i="6"/>
  <c r="O12" i="6"/>
  <c r="O23" i="6"/>
  <c r="N23" i="6"/>
  <c r="M23" i="6"/>
  <c r="O14" i="6"/>
  <c r="M14" i="6"/>
  <c r="O27" i="6"/>
  <c r="O21" i="6"/>
  <c r="N24" i="6"/>
  <c r="M24" i="6"/>
  <c r="N19" i="6"/>
  <c r="M19" i="6"/>
  <c r="M15" i="6"/>
  <c r="M11" i="6"/>
  <c r="N11" i="6"/>
  <c r="O16" i="6"/>
  <c r="O30" i="6"/>
  <c r="O25" i="6"/>
  <c r="O20" i="6"/>
  <c r="N20" i="6" s="1"/>
  <c r="O32" i="6" l="1"/>
  <c r="N30" i="6"/>
  <c r="N29" i="6"/>
  <c r="M29" i="6"/>
  <c r="O28" i="6"/>
  <c r="N28" i="6"/>
  <c r="M28" i="6"/>
  <c r="O26" i="6"/>
  <c r="N25" i="6"/>
  <c r="O31" i="6"/>
  <c r="O22" i="6"/>
  <c r="O18" i="6"/>
  <c r="N18" i="6"/>
  <c r="M18" i="6"/>
  <c r="N14" i="6"/>
  <c r="O17" i="6"/>
  <c r="O13" i="6"/>
</calcChain>
</file>

<file path=xl/sharedStrings.xml><?xml version="1.0" encoding="utf-8"?>
<sst xmlns="http://schemas.openxmlformats.org/spreadsheetml/2006/main" count="466" uniqueCount="175">
  <si>
    <t>WEEK</t>
  </si>
  <si>
    <t>VESSEL</t>
  </si>
  <si>
    <t>VOY</t>
  </si>
  <si>
    <t>SVC</t>
  </si>
  <si>
    <t>BKK Free time  det7/dem5</t>
  </si>
  <si>
    <t>LCB Free time  det7/dem7</t>
  </si>
  <si>
    <t>RTN TERMINAL</t>
  </si>
  <si>
    <t>CUT OFF</t>
  </si>
  <si>
    <t>ETD BKK</t>
  </si>
  <si>
    <t>FIRST RETURN</t>
  </si>
  <si>
    <t>ETD LCB</t>
  </si>
  <si>
    <t>TRX</t>
  </si>
  <si>
    <t>PAT 1 #0251</t>
  </si>
  <si>
    <t>SIAM #2809</t>
  </si>
  <si>
    <t>TS KWANGYANG</t>
  </si>
  <si>
    <t>JHTS</t>
  </si>
  <si>
    <t>KERRY #2816</t>
  </si>
  <si>
    <t>25008N</t>
  </si>
  <si>
    <t>-</t>
  </si>
  <si>
    <t>PROFORMA SCHEUDLE</t>
  </si>
  <si>
    <t>BKK/LKB</t>
  </si>
  <si>
    <t>LCB</t>
  </si>
  <si>
    <t>TRANSIT TIME</t>
  </si>
  <si>
    <t>ETD</t>
  </si>
  <si>
    <t>MON 11.59</t>
  </si>
  <si>
    <t>TUE</t>
  </si>
  <si>
    <t>ESCO B3 # 2813</t>
  </si>
  <si>
    <t>TUE 05.00</t>
  </si>
  <si>
    <t>THU</t>
  </si>
  <si>
    <t>MBX</t>
  </si>
  <si>
    <t>LKB # 2816</t>
  </si>
  <si>
    <t>WED 17:00</t>
  </si>
  <si>
    <t>KERRY # 2816</t>
  </si>
  <si>
    <t>THU 17:00</t>
  </si>
  <si>
    <t>SAT</t>
  </si>
  <si>
    <t>CPX</t>
  </si>
  <si>
    <t>MON 17:00</t>
  </si>
  <si>
    <t>TUE 11:59</t>
  </si>
  <si>
    <t>CJX</t>
  </si>
  <si>
    <t>LKB # 2820</t>
  </si>
  <si>
    <t>SUN 23:59</t>
  </si>
  <si>
    <t>MON 23:59</t>
  </si>
  <si>
    <t>WED</t>
  </si>
  <si>
    <t>JHT</t>
  </si>
  <si>
    <t xml:space="preserve">SAHATHAI  0520 and 2801 </t>
  </si>
  <si>
    <t>THU 23:59</t>
  </si>
  <si>
    <t>FRI 23:59</t>
  </si>
  <si>
    <t>SUN</t>
  </si>
  <si>
    <t>PAT 1#0251</t>
  </si>
  <si>
    <t>SAT 11:59</t>
  </si>
  <si>
    <t>MON</t>
  </si>
  <si>
    <t>ETA</t>
  </si>
  <si>
    <t>CNSKU</t>
  </si>
  <si>
    <t>CHT</t>
  </si>
  <si>
    <t>PAT1 #0251</t>
  </si>
  <si>
    <t>MON 11:59</t>
  </si>
  <si>
    <t>B5#2815</t>
  </si>
  <si>
    <t>TUE  11:59</t>
  </si>
  <si>
    <t>CVT</t>
  </si>
  <si>
    <t>WED 11:59</t>
  </si>
  <si>
    <t>FRI</t>
  </si>
  <si>
    <t>CN0NW</t>
  </si>
  <si>
    <t>AVIOS</t>
  </si>
  <si>
    <t>CHECK B5</t>
  </si>
  <si>
    <t>KMTC POHANG</t>
  </si>
  <si>
    <t>TS QINGDAO</t>
  </si>
  <si>
    <t>2507N</t>
  </si>
  <si>
    <t>2508N</t>
  </si>
  <si>
    <t xml:space="preserve">PAT 1 #0251 </t>
  </si>
  <si>
    <t>TS TIANJIN</t>
  </si>
  <si>
    <t>KMTC TAIPEIS</t>
  </si>
  <si>
    <t>SAWASDEE RIGEL</t>
  </si>
  <si>
    <t>THAILAND TO HONG KONG,  SHEKOU, NANSHA (NEW PORT)</t>
  </si>
  <si>
    <t>HKHKG</t>
  </si>
  <si>
    <t>NANSHA</t>
  </si>
  <si>
    <t>HONG KONG</t>
  </si>
  <si>
    <t>4 ~ 5</t>
  </si>
  <si>
    <t>5 ~ 6</t>
  </si>
  <si>
    <t>25009N</t>
  </si>
  <si>
    <t>25010N</t>
  </si>
  <si>
    <t>TBA</t>
  </si>
  <si>
    <t>ETD JUL</t>
  </si>
  <si>
    <t>25007N</t>
  </si>
  <si>
    <t>15/7 11:59</t>
  </si>
  <si>
    <t>22/7 11:59</t>
  </si>
  <si>
    <t>28/7 11:59</t>
  </si>
  <si>
    <t>29/7 11:59</t>
  </si>
  <si>
    <t>26/7 11:59</t>
  </si>
  <si>
    <t>29/7 17:00</t>
  </si>
  <si>
    <t>2510N</t>
  </si>
  <si>
    <t>2511N</t>
  </si>
  <si>
    <t>16/7 11:59</t>
  </si>
  <si>
    <t>23/7 11:59</t>
  </si>
  <si>
    <t>30/7 11:59</t>
  </si>
  <si>
    <t>JTX</t>
  </si>
  <si>
    <t>MATOYA BAY</t>
  </si>
  <si>
    <t>0QILAN</t>
  </si>
  <si>
    <t>0QILCN</t>
  </si>
  <si>
    <t>27/7 17:00</t>
  </si>
  <si>
    <t>SUN 17:00</t>
  </si>
  <si>
    <t>TS NAGOYA</t>
  </si>
  <si>
    <t>10/7 23:59</t>
  </si>
  <si>
    <t>112/7 11:59</t>
  </si>
  <si>
    <t>24/7 23:59</t>
  </si>
  <si>
    <t>SAHATHAI code 0520 ,2801)/ LATKRABANG B5#2815</t>
  </si>
  <si>
    <t>SAHATHAI (code 0520 ,2801)/ LATKRABANG B5#2815</t>
  </si>
  <si>
    <t>25012N</t>
  </si>
  <si>
    <t>CNC JAWA</t>
  </si>
  <si>
    <t>7/7 23:59</t>
  </si>
  <si>
    <t>9/7 17:00</t>
  </si>
  <si>
    <t>B3#2813</t>
  </si>
  <si>
    <t>CHECK B3</t>
  </si>
  <si>
    <t>LALIT BHUM</t>
  </si>
  <si>
    <t>030N</t>
  </si>
  <si>
    <t>SUKSAWAT # 0516</t>
  </si>
  <si>
    <t>MAKHA BHUM</t>
  </si>
  <si>
    <t>115N</t>
  </si>
  <si>
    <t>031N</t>
  </si>
  <si>
    <t>16/7 17:00</t>
  </si>
  <si>
    <t>116N</t>
  </si>
  <si>
    <t>23/7 17:00</t>
  </si>
  <si>
    <t>14/7 23:59</t>
  </si>
  <si>
    <t>15/7 23:59</t>
  </si>
  <si>
    <t>12/7 11:59</t>
  </si>
  <si>
    <t>05/7 23:59</t>
  </si>
  <si>
    <t>3/7 11:59</t>
  </si>
  <si>
    <t>1/7 17:00</t>
  </si>
  <si>
    <t>9/7 11:59</t>
  </si>
  <si>
    <t>26/7 23:59</t>
  </si>
  <si>
    <t>06/7 23:59</t>
  </si>
  <si>
    <t>27/7 23:59</t>
  </si>
  <si>
    <t>10/7 11:59</t>
  </si>
  <si>
    <t>8/7 23:59</t>
  </si>
  <si>
    <t>2/7 23:59</t>
  </si>
  <si>
    <t>3/7 17:00</t>
  </si>
  <si>
    <t>17/7 17:00</t>
  </si>
  <si>
    <t>ETD AUG</t>
  </si>
  <si>
    <t>25011N</t>
  </si>
  <si>
    <t>31/7 23:59</t>
  </si>
  <si>
    <t>3/8 17:00</t>
  </si>
  <si>
    <t>5/8 17:00</t>
  </si>
  <si>
    <t>7/8 23:59</t>
  </si>
  <si>
    <t>9/8 11:59</t>
  </si>
  <si>
    <t>2/8 11:59</t>
  </si>
  <si>
    <t>10/8 17:00</t>
  </si>
  <si>
    <t>12/8 17:00</t>
  </si>
  <si>
    <t>14/8 23:59</t>
  </si>
  <si>
    <t>16/8 11:59</t>
  </si>
  <si>
    <t>17/8 17:00</t>
  </si>
  <si>
    <t>19/8 17:00</t>
  </si>
  <si>
    <t>21/8 23:59</t>
  </si>
  <si>
    <t>23/8 11:59</t>
  </si>
  <si>
    <t>24/8 17:00</t>
  </si>
  <si>
    <t>26/8 17:00</t>
  </si>
  <si>
    <t>2509N</t>
  </si>
  <si>
    <t>04/8 23:59</t>
  </si>
  <si>
    <t>05/8 23:59</t>
  </si>
  <si>
    <t>11/8 23:59</t>
  </si>
  <si>
    <t>12/8 11:59</t>
  </si>
  <si>
    <t>18/8 23:59</t>
  </si>
  <si>
    <t>19/8 23:59</t>
  </si>
  <si>
    <t>25/8 23:59</t>
  </si>
  <si>
    <t>26/8 23:59</t>
  </si>
  <si>
    <t>PALU BAY</t>
  </si>
  <si>
    <t>0QILEN</t>
  </si>
  <si>
    <t>25013N</t>
  </si>
  <si>
    <t>0QILIN</t>
  </si>
  <si>
    <t>0QILKN</t>
  </si>
  <si>
    <t>6/8 11:59</t>
  </si>
  <si>
    <t>13/8 11:59</t>
  </si>
  <si>
    <t>20/8 11:59</t>
  </si>
  <si>
    <t>27/8 11:59</t>
  </si>
  <si>
    <t>5/8 11:59</t>
  </si>
  <si>
    <t>19/8 11:59</t>
  </si>
  <si>
    <t>26/8 11:59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</si>
</sst>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;@"/>
  </numFmts>
  <fonts count="17" x14ac:knownFonts="1">
    <font>
      <sz val="10"/>
      <color rgb="FF000000"/>
      <name val="Times New Roman"/>
      <family val="1"/>
    </font>
    <font>
      <sz val="8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新細明體"/>
      <family val="2"/>
      <scheme val="minor"/>
    </font>
    <font>
      <sz val="10"/>
      <name val="新細明體"/>
      <family val="2"/>
      <scheme val="minor"/>
    </font>
    <font>
      <b/>
      <sz val="10"/>
      <name val="新細明體"/>
      <family val="2"/>
      <scheme val="minor"/>
    </font>
    <font>
      <b/>
      <sz val="10"/>
      <color rgb="FF000000"/>
      <name val="新細明體"/>
      <family val="2"/>
      <scheme val="minor"/>
    </font>
    <font>
      <sz val="10"/>
      <color rgb="FF999999"/>
      <name val="新細明體"/>
      <family val="2"/>
      <scheme val="minor"/>
    </font>
    <font>
      <sz val="10"/>
      <color theme="0" tint="-0.34998626667073579"/>
      <name val="新細明體"/>
      <family val="2"/>
      <scheme val="minor"/>
    </font>
    <font>
      <sz val="10"/>
      <color theme="1"/>
      <name val="新細明體"/>
      <family val="2"/>
      <scheme val="minor"/>
    </font>
    <font>
      <b/>
      <sz val="9"/>
      <name val="新細明體"/>
      <family val="2"/>
      <scheme val="minor"/>
    </font>
    <font>
      <sz val="9"/>
      <name val="新細明體"/>
      <family val="2"/>
      <scheme val="minor"/>
    </font>
    <font>
      <b/>
      <sz val="8"/>
      <name val="新細明體"/>
      <family val="2"/>
      <scheme val="minor"/>
    </font>
    <font>
      <b/>
      <u/>
      <sz val="10"/>
      <color rgb="FF0070C0"/>
      <name val="Tahoma"/>
      <family val="2"/>
    </font>
    <font>
      <sz val="11"/>
      <name val="新細明體"/>
      <family val="2"/>
      <scheme val="minor"/>
    </font>
    <font>
      <b/>
      <sz val="14"/>
      <name val="新細明體"/>
      <family val="2"/>
      <scheme val="minor"/>
    </font>
    <font>
      <b/>
      <u/>
      <sz val="10"/>
      <color rgb="FF0070C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AEDF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4" fillId="4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13" fillId="4" borderId="1" xfId="1" applyNumberFormat="1" applyFont="1" applyFill="1" applyBorder="1" applyAlignment="1">
      <alignment horizontal="center" vertical="center"/>
    </xf>
    <xf numFmtId="0" fontId="4" fillId="4" borderId="0" xfId="0" quotePrefix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 shrinkToFit="1"/>
    </xf>
    <xf numFmtId="176" fontId="13" fillId="4" borderId="0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76" fontId="5" fillId="3" borderId="19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76" fontId="5" fillId="3" borderId="26" xfId="0" applyNumberFormat="1" applyFont="1" applyFill="1" applyBorder="1" applyAlignment="1">
      <alignment horizontal="center" vertical="center"/>
    </xf>
    <xf numFmtId="176" fontId="16" fillId="4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  <xf numFmtId="176" fontId="16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6" fillId="4" borderId="0" xfId="1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176" fontId="5" fillId="3" borderId="23" xfId="0" applyNumberFormat="1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horizontal="center" vertical="center"/>
    </xf>
    <xf numFmtId="176" fontId="5" fillId="3" borderId="25" xfId="0" applyNumberFormat="1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68" name="image1.jpeg">
          <a:extLst>
            <a:ext uri="{FF2B5EF4-FFF2-40B4-BE49-F238E27FC236}">
              <a16:creationId xmlns:a16="http://schemas.microsoft.com/office/drawing/2014/main" id="{FB8E4CC3-5037-1411-6A93-1E4DC1EA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2917" cy="667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231965</xdr:colOff>
      <xdr:row>4</xdr:row>
      <xdr:rowOff>166133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7685C6-D8CE-5870-EFFE-9C617135B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1772" y="121831"/>
          <a:ext cx="6733333" cy="79744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32228DB-3BD5-4EB4-A1E8-E9A71937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231965</xdr:colOff>
      <xdr:row>4</xdr:row>
      <xdr:rowOff>166133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C9C7F7-ED58-48C2-AB2B-6C0A1D6A4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cit.com/vessel.asp?vsl=&amp;voy=" TargetMode="External"/><Relationship Id="rId13" Type="http://schemas.openxmlformats.org/officeDocument/2006/relationships/hyperlink" Target="https://www.lcit.com/vessel.asp?vsl=&amp;voy=" TargetMode="External"/><Relationship Id="rId18" Type="http://schemas.openxmlformats.org/officeDocument/2006/relationships/hyperlink" Target="https://www.lcit.com/vessel.asp?vsl=&amp;voy=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lcit.com/vessel.asp?vsl=&amp;voy=" TargetMode="External"/><Relationship Id="rId21" Type="http://schemas.openxmlformats.org/officeDocument/2006/relationships/hyperlink" Target="https://www.lcit.com/vessel.asp?vsl=&amp;voy=" TargetMode="External"/><Relationship Id="rId7" Type="http://schemas.openxmlformats.org/officeDocument/2006/relationships/hyperlink" Target="https://www.lcit.com/vessel.asp?vsl=&amp;voy=" TargetMode="External"/><Relationship Id="rId12" Type="http://schemas.openxmlformats.org/officeDocument/2006/relationships/hyperlink" Target="https://www.lcit.com/vessel.asp?vsl=&amp;voy=" TargetMode="External"/><Relationship Id="rId17" Type="http://schemas.openxmlformats.org/officeDocument/2006/relationships/hyperlink" Target="https://www.lcit.com/vessel.asp?vsl=&amp;voy=" TargetMode="External"/><Relationship Id="rId25" Type="http://schemas.openxmlformats.org/officeDocument/2006/relationships/hyperlink" Target="https://www.lcit.com/vessel.asp?vsl=&amp;voy=" TargetMode="External"/><Relationship Id="rId2" Type="http://schemas.openxmlformats.org/officeDocument/2006/relationships/hyperlink" Target="https://www.lcit.com/vessel.asp?vsl=&amp;voy=" TargetMode="External"/><Relationship Id="rId16" Type="http://schemas.openxmlformats.org/officeDocument/2006/relationships/hyperlink" Target="https://www.lcit.com/vessel.asp?vsl=&amp;voy=" TargetMode="External"/><Relationship Id="rId20" Type="http://schemas.openxmlformats.org/officeDocument/2006/relationships/hyperlink" Target="https://www.lcit.com/vessel.asp?vsl=&amp;voy=" TargetMode="External"/><Relationship Id="rId1" Type="http://schemas.openxmlformats.org/officeDocument/2006/relationships/hyperlink" Target="https://www.lcit.com/vessel.asp?vsl=&amp;voy=" TargetMode="External"/><Relationship Id="rId6" Type="http://schemas.openxmlformats.org/officeDocument/2006/relationships/hyperlink" Target="https://www.lcit.com/vessel.asp?vsl=&amp;voy=" TargetMode="External"/><Relationship Id="rId11" Type="http://schemas.openxmlformats.org/officeDocument/2006/relationships/hyperlink" Target="https://www.lcit.com/vessel.asp?vsl=&amp;voy=" TargetMode="External"/><Relationship Id="rId24" Type="http://schemas.openxmlformats.org/officeDocument/2006/relationships/hyperlink" Target="https://www.lcit.com/vessel.asp?vsl=&amp;voy=" TargetMode="External"/><Relationship Id="rId5" Type="http://schemas.openxmlformats.org/officeDocument/2006/relationships/hyperlink" Target="https://www.lcit.com/vessel.asp?vsl=&amp;voy=" TargetMode="External"/><Relationship Id="rId15" Type="http://schemas.openxmlformats.org/officeDocument/2006/relationships/hyperlink" Target="https://www.lcit.com/vessel.asp?vsl=&amp;voy=" TargetMode="External"/><Relationship Id="rId23" Type="http://schemas.openxmlformats.org/officeDocument/2006/relationships/hyperlink" Target="https://www.lcit.com/vessel.asp?vsl=&amp;voy=" TargetMode="External"/><Relationship Id="rId10" Type="http://schemas.openxmlformats.org/officeDocument/2006/relationships/hyperlink" Target="https://www.lcit.com/vessel.asp?vsl=&amp;voy=" TargetMode="External"/><Relationship Id="rId19" Type="http://schemas.openxmlformats.org/officeDocument/2006/relationships/hyperlink" Target="https://www.lcit.com/vessel.asp?vsl=&amp;voy=" TargetMode="External"/><Relationship Id="rId4" Type="http://schemas.openxmlformats.org/officeDocument/2006/relationships/hyperlink" Target="https://www.lcit.com/vessel.asp?vsl=&amp;voy=" TargetMode="External"/><Relationship Id="rId9" Type="http://schemas.openxmlformats.org/officeDocument/2006/relationships/hyperlink" Target="https://www.lcit.com/vessel.asp?vsl=&amp;voy=" TargetMode="External"/><Relationship Id="rId14" Type="http://schemas.openxmlformats.org/officeDocument/2006/relationships/hyperlink" Target="https://www.lcit.com/vessel.asp?vsl=&amp;voy=" TargetMode="External"/><Relationship Id="rId22" Type="http://schemas.openxmlformats.org/officeDocument/2006/relationships/hyperlink" Target="https://www.lcit.com/vessel.asp?vsl=&amp;voy=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71C7-B10A-4B63-81C0-21CF648FD096}">
  <sheetPr>
    <pageSetUpPr fitToPage="1"/>
  </sheetPr>
  <dimension ref="A2:Q71"/>
  <sheetViews>
    <sheetView tabSelected="1" topLeftCell="A19" zoomScale="85" zoomScaleNormal="85" workbookViewId="0">
      <selection activeCell="K11" sqref="K11"/>
    </sheetView>
  </sheetViews>
  <sheetFormatPr defaultColWidth="9.33203125" defaultRowHeight="15" customHeight="1" x14ac:dyDescent="0.2"/>
  <cols>
    <col min="1" max="1" width="7.33203125" style="8" customWidth="1"/>
    <col min="2" max="2" width="30.1640625" style="8" customWidth="1"/>
    <col min="3" max="3" width="20.33203125" style="8" customWidth="1"/>
    <col min="4" max="4" width="11" style="8" customWidth="1"/>
    <col min="5" max="5" width="29.33203125" style="8" customWidth="1"/>
    <col min="6" max="6" width="18" style="8" customWidth="1"/>
    <col min="7" max="7" width="12.5" style="8" customWidth="1"/>
    <col min="8" max="8" width="17.6640625" style="8" customWidth="1"/>
    <col min="9" max="9" width="17.5" style="8" customWidth="1"/>
    <col min="10" max="10" width="15.5" style="8" customWidth="1"/>
    <col min="11" max="11" width="10.5" style="8" customWidth="1"/>
    <col min="12" max="12" width="20" style="8" customWidth="1"/>
    <col min="13" max="13" width="10.6640625" style="8" customWidth="1"/>
    <col min="14" max="14" width="10.83203125" style="8" bestFit="1" customWidth="1"/>
    <col min="15" max="15" width="12.6640625" style="9" customWidth="1"/>
    <col min="16" max="16" width="8.6640625" style="9" bestFit="1" customWidth="1"/>
    <col min="17" max="17" width="8.1640625" style="9" bestFit="1" customWidth="1"/>
    <col min="18" max="18" width="8.1640625" style="8" bestFit="1" customWidth="1"/>
    <col min="19" max="19" width="8.6640625" style="8" bestFit="1" customWidth="1"/>
    <col min="20" max="20" width="8.1640625" style="8" bestFit="1" customWidth="1"/>
    <col min="21" max="21" width="8.1640625" style="8" customWidth="1"/>
    <col min="22" max="16384" width="9.33203125" style="8"/>
  </cols>
  <sheetData>
    <row r="2" spans="1:15" ht="15" customHeight="1" x14ac:dyDescent="0.2">
      <c r="F2" s="10"/>
    </row>
    <row r="3" spans="1:15" ht="15" customHeight="1" x14ac:dyDescent="0.2">
      <c r="F3" s="10"/>
    </row>
    <row r="4" spans="1:15" ht="15" customHeight="1" x14ac:dyDescent="0.2">
      <c r="F4" s="10"/>
    </row>
    <row r="6" spans="1:15" ht="15" customHeight="1" x14ac:dyDescent="0.2">
      <c r="A6" s="4" t="s">
        <v>72</v>
      </c>
    </row>
    <row r="7" spans="1:15" s="27" customFormat="1" ht="15" customHeight="1" x14ac:dyDescent="0.2">
      <c r="A7" s="5"/>
      <c r="B7" s="5"/>
      <c r="C7" s="5"/>
      <c r="E7" s="5"/>
      <c r="F7" s="7"/>
      <c r="G7" s="6"/>
      <c r="H7" s="6"/>
      <c r="I7" s="55"/>
      <c r="J7" s="7"/>
      <c r="K7" s="6"/>
      <c r="L7" s="63"/>
      <c r="M7" s="28"/>
      <c r="N7" s="28"/>
      <c r="O7" s="28"/>
    </row>
    <row r="8" spans="1:15" s="27" customFormat="1" ht="15" customHeight="1" x14ac:dyDescent="0.2">
      <c r="A8" s="68" t="s">
        <v>81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</row>
    <row r="9" spans="1:15" s="27" customFormat="1" ht="15" customHeight="1" x14ac:dyDescent="0.2">
      <c r="A9" s="71" t="s">
        <v>0</v>
      </c>
      <c r="B9" s="73" t="s">
        <v>1</v>
      </c>
      <c r="C9" s="73" t="s">
        <v>2</v>
      </c>
      <c r="D9" s="73" t="s">
        <v>3</v>
      </c>
      <c r="E9" s="75" t="s">
        <v>4</v>
      </c>
      <c r="F9" s="76"/>
      <c r="G9" s="76"/>
      <c r="H9" s="77"/>
      <c r="I9" s="75" t="s">
        <v>5</v>
      </c>
      <c r="J9" s="76"/>
      <c r="K9" s="76"/>
      <c r="L9" s="78"/>
      <c r="M9" s="79" t="s">
        <v>51</v>
      </c>
      <c r="N9" s="80"/>
      <c r="O9" s="81"/>
    </row>
    <row r="10" spans="1:15" s="27" customFormat="1" ht="15" customHeight="1" x14ac:dyDescent="0.2">
      <c r="A10" s="72"/>
      <c r="B10" s="74"/>
      <c r="C10" s="74"/>
      <c r="D10" s="74"/>
      <c r="E10" s="48" t="s">
        <v>6</v>
      </c>
      <c r="F10" s="51" t="s">
        <v>7</v>
      </c>
      <c r="G10" s="18" t="s">
        <v>8</v>
      </c>
      <c r="H10" s="48" t="s">
        <v>9</v>
      </c>
      <c r="I10" s="48" t="s">
        <v>6</v>
      </c>
      <c r="J10" s="48" t="s">
        <v>7</v>
      </c>
      <c r="K10" s="52" t="s">
        <v>10</v>
      </c>
      <c r="L10" s="44" t="s">
        <v>9</v>
      </c>
      <c r="M10" s="53" t="s">
        <v>61</v>
      </c>
      <c r="N10" s="46" t="s">
        <v>52</v>
      </c>
      <c r="O10" s="46" t="s">
        <v>73</v>
      </c>
    </row>
    <row r="11" spans="1:15" s="27" customFormat="1" ht="15" customHeight="1" x14ac:dyDescent="0.2">
      <c r="A11" s="2">
        <v>27</v>
      </c>
      <c r="B11" s="2" t="s">
        <v>112</v>
      </c>
      <c r="C11" s="2" t="s">
        <v>113</v>
      </c>
      <c r="D11" s="2" t="s">
        <v>11</v>
      </c>
      <c r="E11" s="2" t="s">
        <v>114</v>
      </c>
      <c r="F11" s="45" t="s">
        <v>133</v>
      </c>
      <c r="G11" s="60">
        <v>45843</v>
      </c>
      <c r="H11" s="3">
        <v>45838</v>
      </c>
      <c r="I11" s="50" t="s">
        <v>13</v>
      </c>
      <c r="J11" s="45" t="s">
        <v>134</v>
      </c>
      <c r="K11" s="3">
        <v>45843</v>
      </c>
      <c r="L11" s="3">
        <v>45837</v>
      </c>
      <c r="M11" s="3">
        <f>K11+7</f>
        <v>45850</v>
      </c>
      <c r="N11" s="26">
        <f>K11+6</f>
        <v>45849</v>
      </c>
      <c r="O11" s="42"/>
    </row>
    <row r="12" spans="1:15" s="27" customFormat="1" ht="15" customHeight="1" x14ac:dyDescent="0.2">
      <c r="A12" s="31">
        <v>27</v>
      </c>
      <c r="B12" s="62" t="s">
        <v>65</v>
      </c>
      <c r="C12" s="62" t="s">
        <v>78</v>
      </c>
      <c r="D12" s="2" t="s">
        <v>58</v>
      </c>
      <c r="E12" s="29" t="s">
        <v>12</v>
      </c>
      <c r="F12" s="45" t="s">
        <v>126</v>
      </c>
      <c r="G12" s="3">
        <v>45841</v>
      </c>
      <c r="H12" s="3">
        <v>45837</v>
      </c>
      <c r="I12" s="64" t="s">
        <v>110</v>
      </c>
      <c r="J12" s="45" t="s">
        <v>125</v>
      </c>
      <c r="K12" s="3">
        <v>45842</v>
      </c>
      <c r="L12" s="59" t="s">
        <v>111</v>
      </c>
      <c r="M12" s="42"/>
      <c r="N12" s="42"/>
      <c r="O12" s="26">
        <f>K12+4</f>
        <v>45846</v>
      </c>
    </row>
    <row r="13" spans="1:15" s="27" customFormat="1" ht="15" customHeight="1" x14ac:dyDescent="0.2">
      <c r="A13" s="2">
        <v>27</v>
      </c>
      <c r="B13" s="25" t="s">
        <v>71</v>
      </c>
      <c r="C13" s="25" t="s">
        <v>66</v>
      </c>
      <c r="D13" s="25" t="s">
        <v>53</v>
      </c>
      <c r="E13" s="2" t="s">
        <v>12</v>
      </c>
      <c r="F13" s="45" t="s">
        <v>124</v>
      </c>
      <c r="G13" s="3">
        <v>45845</v>
      </c>
      <c r="H13" s="3">
        <v>45841</v>
      </c>
      <c r="I13" s="2" t="s">
        <v>56</v>
      </c>
      <c r="J13" s="45" t="s">
        <v>129</v>
      </c>
      <c r="K13" s="3">
        <v>45846</v>
      </c>
      <c r="L13" s="33" t="s">
        <v>63</v>
      </c>
      <c r="M13" s="42"/>
      <c r="N13" s="42"/>
      <c r="O13" s="26">
        <f>K13+4</f>
        <v>45850</v>
      </c>
    </row>
    <row r="14" spans="1:15" s="27" customFormat="1" ht="15" customHeight="1" x14ac:dyDescent="0.2">
      <c r="A14" s="2">
        <v>28</v>
      </c>
      <c r="B14" s="2" t="s">
        <v>14</v>
      </c>
      <c r="C14" s="2" t="s">
        <v>78</v>
      </c>
      <c r="D14" s="2" t="s">
        <v>15</v>
      </c>
      <c r="E14" s="2" t="s">
        <v>12</v>
      </c>
      <c r="F14" s="45" t="s">
        <v>127</v>
      </c>
      <c r="G14" s="3">
        <v>45849</v>
      </c>
      <c r="H14" s="3">
        <v>45845</v>
      </c>
      <c r="I14" s="50" t="s">
        <v>16</v>
      </c>
      <c r="J14" s="45" t="s">
        <v>131</v>
      </c>
      <c r="K14" s="3">
        <v>45850</v>
      </c>
      <c r="L14" s="3">
        <v>45844</v>
      </c>
      <c r="M14" s="26">
        <f>K14+4</f>
        <v>45854</v>
      </c>
      <c r="N14" s="26">
        <f>K14+5</f>
        <v>45855</v>
      </c>
      <c r="O14" s="26">
        <f>K14+6</f>
        <v>45856</v>
      </c>
    </row>
    <row r="15" spans="1:15" s="27" customFormat="1" ht="15" customHeight="1" x14ac:dyDescent="0.2">
      <c r="A15" s="2">
        <v>28</v>
      </c>
      <c r="B15" s="2" t="s">
        <v>115</v>
      </c>
      <c r="C15" s="2" t="s">
        <v>116</v>
      </c>
      <c r="D15" s="2" t="s">
        <v>11</v>
      </c>
      <c r="E15" s="2" t="s">
        <v>114</v>
      </c>
      <c r="F15" s="45" t="s">
        <v>132</v>
      </c>
      <c r="G15" s="60">
        <v>45848</v>
      </c>
      <c r="H15" s="3"/>
      <c r="I15" s="50" t="s">
        <v>13</v>
      </c>
      <c r="J15" s="45" t="s">
        <v>109</v>
      </c>
      <c r="K15" s="3">
        <v>45849</v>
      </c>
      <c r="L15" s="3"/>
      <c r="M15" s="3">
        <f>K15+7</f>
        <v>45856</v>
      </c>
      <c r="N15" s="26">
        <f>K15+6</f>
        <v>45855</v>
      </c>
      <c r="O15" s="42"/>
    </row>
    <row r="16" spans="1:15" s="27" customFormat="1" ht="15" customHeight="1" x14ac:dyDescent="0.2">
      <c r="A16" s="31">
        <v>28</v>
      </c>
      <c r="B16" s="62" t="s">
        <v>62</v>
      </c>
      <c r="C16" s="62" t="s">
        <v>89</v>
      </c>
      <c r="D16" s="2" t="s">
        <v>58</v>
      </c>
      <c r="E16" s="2" t="s">
        <v>12</v>
      </c>
      <c r="F16" s="45" t="s">
        <v>108</v>
      </c>
      <c r="G16" s="3">
        <v>45848</v>
      </c>
      <c r="H16" s="3"/>
      <c r="I16" s="50" t="s">
        <v>56</v>
      </c>
      <c r="J16" s="45" t="s">
        <v>109</v>
      </c>
      <c r="K16" s="3">
        <v>45849</v>
      </c>
      <c r="L16" s="49" t="s">
        <v>63</v>
      </c>
      <c r="M16" s="42"/>
      <c r="N16" s="42"/>
      <c r="O16" s="26">
        <f>K16+4</f>
        <v>45853</v>
      </c>
    </row>
    <row r="17" spans="1:15" s="27" customFormat="1" ht="15" customHeight="1" x14ac:dyDescent="0.2">
      <c r="A17" s="2">
        <v>28</v>
      </c>
      <c r="B17" s="2" t="s">
        <v>69</v>
      </c>
      <c r="C17" s="2" t="s">
        <v>82</v>
      </c>
      <c r="D17" s="2" t="s">
        <v>53</v>
      </c>
      <c r="E17" s="2" t="s">
        <v>12</v>
      </c>
      <c r="F17" s="45" t="s">
        <v>101</v>
      </c>
      <c r="G17" s="3">
        <v>45851</v>
      </c>
      <c r="H17" s="3"/>
      <c r="I17" s="2" t="s">
        <v>56</v>
      </c>
      <c r="J17" s="45" t="s">
        <v>123</v>
      </c>
      <c r="K17" s="3">
        <v>45852</v>
      </c>
      <c r="L17" s="49" t="s">
        <v>63</v>
      </c>
      <c r="M17" s="42"/>
      <c r="N17" s="42"/>
      <c r="O17" s="26">
        <f>K17+4</f>
        <v>45856</v>
      </c>
    </row>
    <row r="18" spans="1:15" s="27" customFormat="1" ht="15" customHeight="1" x14ac:dyDescent="0.2">
      <c r="A18" s="2">
        <v>29</v>
      </c>
      <c r="B18" s="2" t="s">
        <v>80</v>
      </c>
      <c r="C18" s="2" t="s">
        <v>80</v>
      </c>
      <c r="D18" s="2" t="s">
        <v>15</v>
      </c>
      <c r="E18" s="2" t="s">
        <v>12</v>
      </c>
      <c r="F18" s="45" t="s">
        <v>101</v>
      </c>
      <c r="G18" s="3">
        <v>45851</v>
      </c>
      <c r="H18" s="3"/>
      <c r="I18" s="50" t="s">
        <v>16</v>
      </c>
      <c r="J18" s="45" t="s">
        <v>102</v>
      </c>
      <c r="K18" s="3">
        <v>45852</v>
      </c>
      <c r="L18" s="61"/>
      <c r="M18" s="26">
        <f>K18+4</f>
        <v>45856</v>
      </c>
      <c r="N18" s="26">
        <f>K18+5</f>
        <v>45857</v>
      </c>
      <c r="O18" s="26">
        <f>K18+6</f>
        <v>45858</v>
      </c>
    </row>
    <row r="19" spans="1:15" s="27" customFormat="1" ht="15" customHeight="1" x14ac:dyDescent="0.2">
      <c r="A19" s="2">
        <v>29</v>
      </c>
      <c r="B19" s="2" t="s">
        <v>112</v>
      </c>
      <c r="C19" s="2" t="s">
        <v>117</v>
      </c>
      <c r="D19" s="2" t="s">
        <v>11</v>
      </c>
      <c r="E19" s="2" t="s">
        <v>114</v>
      </c>
      <c r="F19" s="45" t="s">
        <v>118</v>
      </c>
      <c r="G19" s="60">
        <v>45856</v>
      </c>
      <c r="H19" s="3"/>
      <c r="I19" s="50" t="s">
        <v>13</v>
      </c>
      <c r="J19" s="45" t="s">
        <v>135</v>
      </c>
      <c r="K19" s="3">
        <v>45857</v>
      </c>
      <c r="L19" s="3"/>
      <c r="M19" s="3">
        <f>K19+7</f>
        <v>45864</v>
      </c>
      <c r="N19" s="26">
        <f>K19+6</f>
        <v>45863</v>
      </c>
      <c r="O19" s="42"/>
    </row>
    <row r="20" spans="1:15" s="27" customFormat="1" ht="24.75" customHeight="1" x14ac:dyDescent="0.2">
      <c r="A20" s="2">
        <v>29</v>
      </c>
      <c r="B20" s="2" t="s">
        <v>100</v>
      </c>
      <c r="C20" s="2" t="s">
        <v>106</v>
      </c>
      <c r="D20" s="2" t="s">
        <v>94</v>
      </c>
      <c r="E20" s="32" t="s">
        <v>105</v>
      </c>
      <c r="F20" s="45" t="s">
        <v>83</v>
      </c>
      <c r="G20" s="57" t="s">
        <v>18</v>
      </c>
      <c r="H20" s="57" t="s">
        <v>18</v>
      </c>
      <c r="I20" s="50" t="s">
        <v>56</v>
      </c>
      <c r="J20" s="45" t="s">
        <v>91</v>
      </c>
      <c r="K20" s="3">
        <v>45491</v>
      </c>
      <c r="L20" s="49" t="s">
        <v>63</v>
      </c>
      <c r="M20" s="42"/>
      <c r="N20" s="3">
        <f>O20+0</f>
        <v>45496</v>
      </c>
      <c r="O20" s="3">
        <f>K20+5</f>
        <v>45496</v>
      </c>
    </row>
    <row r="21" spans="1:15" s="27" customFormat="1" ht="15" customHeight="1" x14ac:dyDescent="0.2">
      <c r="A21" s="2">
        <v>29</v>
      </c>
      <c r="B21" s="2" t="s">
        <v>70</v>
      </c>
      <c r="C21" s="2" t="s">
        <v>67</v>
      </c>
      <c r="D21" s="2" t="s">
        <v>53</v>
      </c>
      <c r="E21" s="2" t="s">
        <v>12</v>
      </c>
      <c r="F21" s="45" t="s">
        <v>121</v>
      </c>
      <c r="G21" s="3">
        <v>45854</v>
      </c>
      <c r="H21" s="3"/>
      <c r="I21" s="2" t="s">
        <v>56</v>
      </c>
      <c r="J21" s="45" t="s">
        <v>122</v>
      </c>
      <c r="K21" s="3">
        <v>45855</v>
      </c>
      <c r="L21" s="49" t="s">
        <v>63</v>
      </c>
      <c r="M21" s="42"/>
      <c r="N21" s="42"/>
      <c r="O21" s="26">
        <f>K21+4</f>
        <v>45859</v>
      </c>
    </row>
    <row r="22" spans="1:15" s="27" customFormat="1" ht="15" customHeight="1" x14ac:dyDescent="0.2">
      <c r="A22" s="29">
        <v>29</v>
      </c>
      <c r="B22" s="62" t="s">
        <v>64</v>
      </c>
      <c r="C22" s="62" t="s">
        <v>67</v>
      </c>
      <c r="D22" s="2" t="s">
        <v>58</v>
      </c>
      <c r="E22" s="2" t="s">
        <v>12</v>
      </c>
      <c r="F22" s="45" t="s">
        <v>83</v>
      </c>
      <c r="G22" s="3">
        <v>45855</v>
      </c>
      <c r="H22" s="3"/>
      <c r="I22" s="50" t="s">
        <v>56</v>
      </c>
      <c r="J22" s="45" t="s">
        <v>91</v>
      </c>
      <c r="K22" s="3">
        <v>45856</v>
      </c>
      <c r="L22" s="49" t="s">
        <v>63</v>
      </c>
      <c r="M22" s="42"/>
      <c r="N22" s="42"/>
      <c r="O22" s="26">
        <f>K22+4</f>
        <v>45860</v>
      </c>
    </row>
    <row r="23" spans="1:15" s="27" customFormat="1" ht="15" customHeight="1" x14ac:dyDescent="0.2">
      <c r="A23" s="2">
        <v>30</v>
      </c>
      <c r="B23" s="2" t="s">
        <v>14</v>
      </c>
      <c r="C23" s="2" t="s">
        <v>79</v>
      </c>
      <c r="D23" s="2" t="s">
        <v>15</v>
      </c>
      <c r="E23" s="2" t="s">
        <v>12</v>
      </c>
      <c r="F23" s="45" t="s">
        <v>92</v>
      </c>
      <c r="G23" s="3">
        <v>45862</v>
      </c>
      <c r="H23" s="3"/>
      <c r="I23" s="50" t="s">
        <v>16</v>
      </c>
      <c r="J23" s="45" t="s">
        <v>92</v>
      </c>
      <c r="K23" s="3">
        <v>45863</v>
      </c>
      <c r="L23" s="54"/>
      <c r="M23" s="26">
        <f>K23+4</f>
        <v>45867</v>
      </c>
      <c r="N23" s="26">
        <f>K23+5</f>
        <v>45868</v>
      </c>
      <c r="O23" s="26">
        <f>K23+6</f>
        <v>45869</v>
      </c>
    </row>
    <row r="24" spans="1:15" s="27" customFormat="1" ht="15" customHeight="1" x14ac:dyDescent="0.2">
      <c r="A24" s="2">
        <v>30</v>
      </c>
      <c r="B24" s="2" t="s">
        <v>115</v>
      </c>
      <c r="C24" s="2" t="s">
        <v>119</v>
      </c>
      <c r="D24" s="2" t="s">
        <v>11</v>
      </c>
      <c r="E24" s="2" t="s">
        <v>114</v>
      </c>
      <c r="F24" s="45" t="s">
        <v>84</v>
      </c>
      <c r="G24" s="60">
        <v>45862</v>
      </c>
      <c r="H24" s="3"/>
      <c r="I24" s="50" t="s">
        <v>13</v>
      </c>
      <c r="J24" s="45" t="s">
        <v>120</v>
      </c>
      <c r="K24" s="3">
        <v>45863</v>
      </c>
      <c r="L24" s="3"/>
      <c r="M24" s="3">
        <f>K24+7</f>
        <v>45870</v>
      </c>
      <c r="N24" s="26">
        <f>K24+6</f>
        <v>45869</v>
      </c>
      <c r="O24" s="42"/>
    </row>
    <row r="25" spans="1:15" s="27" customFormat="1" ht="25.5" customHeight="1" x14ac:dyDescent="0.2">
      <c r="A25" s="2">
        <v>30</v>
      </c>
      <c r="B25" s="2" t="s">
        <v>95</v>
      </c>
      <c r="C25" s="2" t="s">
        <v>96</v>
      </c>
      <c r="D25" s="2" t="s">
        <v>94</v>
      </c>
      <c r="E25" s="32" t="s">
        <v>105</v>
      </c>
      <c r="F25" s="45" t="s">
        <v>84</v>
      </c>
      <c r="G25" s="57" t="s">
        <v>18</v>
      </c>
      <c r="H25" s="57" t="s">
        <v>18</v>
      </c>
      <c r="I25" s="50" t="s">
        <v>56</v>
      </c>
      <c r="J25" s="45" t="s">
        <v>92</v>
      </c>
      <c r="K25" s="3">
        <v>45498</v>
      </c>
      <c r="L25" s="49" t="s">
        <v>63</v>
      </c>
      <c r="M25" s="42"/>
      <c r="N25" s="3">
        <f>O25+1</f>
        <v>45504</v>
      </c>
      <c r="O25" s="3">
        <f>K25+5</f>
        <v>45503</v>
      </c>
    </row>
    <row r="26" spans="1:15" s="27" customFormat="1" ht="15" customHeight="1" x14ac:dyDescent="0.2">
      <c r="A26" s="29">
        <v>30</v>
      </c>
      <c r="B26" s="62" t="s">
        <v>65</v>
      </c>
      <c r="C26" s="2" t="s">
        <v>79</v>
      </c>
      <c r="D26" s="2" t="s">
        <v>58</v>
      </c>
      <c r="E26" s="29" t="s">
        <v>12</v>
      </c>
      <c r="F26" s="45" t="s">
        <v>84</v>
      </c>
      <c r="G26" s="3">
        <v>45862</v>
      </c>
      <c r="H26" s="58"/>
      <c r="I26" s="64" t="s">
        <v>56</v>
      </c>
      <c r="J26" s="45" t="s">
        <v>92</v>
      </c>
      <c r="K26" s="3">
        <v>45863</v>
      </c>
      <c r="L26" s="59" t="s">
        <v>63</v>
      </c>
      <c r="M26" s="42"/>
      <c r="N26" s="42"/>
      <c r="O26" s="26">
        <f>K26+5</f>
        <v>45868</v>
      </c>
    </row>
    <row r="27" spans="1:15" s="27" customFormat="1" ht="15" customHeight="1" x14ac:dyDescent="0.2">
      <c r="A27" s="2">
        <v>30</v>
      </c>
      <c r="B27" s="2" t="s">
        <v>71</v>
      </c>
      <c r="C27" s="2" t="s">
        <v>67</v>
      </c>
      <c r="D27" s="2" t="s">
        <v>53</v>
      </c>
      <c r="E27" s="2" t="s">
        <v>12</v>
      </c>
      <c r="F27" s="45" t="s">
        <v>128</v>
      </c>
      <c r="G27" s="3">
        <v>45866</v>
      </c>
      <c r="H27" s="3"/>
      <c r="I27" s="2" t="s">
        <v>56</v>
      </c>
      <c r="J27" s="45" t="s">
        <v>130</v>
      </c>
      <c r="K27" s="3">
        <v>45867</v>
      </c>
      <c r="L27" s="49" t="s">
        <v>63</v>
      </c>
      <c r="M27" s="42"/>
      <c r="N27" s="42"/>
      <c r="O27" s="26">
        <f>K27+4</f>
        <v>45871</v>
      </c>
    </row>
    <row r="28" spans="1:15" s="27" customFormat="1" ht="15" customHeight="1" x14ac:dyDescent="0.2">
      <c r="A28" s="2">
        <v>31</v>
      </c>
      <c r="B28" s="2" t="s">
        <v>80</v>
      </c>
      <c r="C28" s="2" t="s">
        <v>80</v>
      </c>
      <c r="D28" s="2" t="s">
        <v>15</v>
      </c>
      <c r="E28" s="2" t="s">
        <v>12</v>
      </c>
      <c r="F28" s="45" t="s">
        <v>103</v>
      </c>
      <c r="G28" s="3">
        <v>45865</v>
      </c>
      <c r="H28" s="3"/>
      <c r="I28" s="50" t="s">
        <v>16</v>
      </c>
      <c r="J28" s="45" t="s">
        <v>87</v>
      </c>
      <c r="K28" s="3">
        <v>45866</v>
      </c>
      <c r="L28" s="54"/>
      <c r="M28" s="26">
        <f>K28+9</f>
        <v>45875</v>
      </c>
      <c r="N28" s="26">
        <f>K28+10</f>
        <v>45876</v>
      </c>
      <c r="O28" s="26">
        <f>K28+11</f>
        <v>45877</v>
      </c>
    </row>
    <row r="29" spans="1:15" s="27" customFormat="1" ht="15" customHeight="1" x14ac:dyDescent="0.2">
      <c r="A29" s="2">
        <v>31</v>
      </c>
      <c r="B29" s="2" t="s">
        <v>80</v>
      </c>
      <c r="C29" s="2" t="s">
        <v>80</v>
      </c>
      <c r="D29" s="2" t="s">
        <v>11</v>
      </c>
      <c r="E29" s="2" t="s">
        <v>12</v>
      </c>
      <c r="F29" s="45" t="s">
        <v>98</v>
      </c>
      <c r="G29" s="3">
        <v>45867</v>
      </c>
      <c r="H29" s="3"/>
      <c r="I29" s="50" t="s">
        <v>13</v>
      </c>
      <c r="J29" s="45" t="s">
        <v>88</v>
      </c>
      <c r="K29" s="3">
        <v>45869</v>
      </c>
      <c r="L29" s="33"/>
      <c r="M29" s="3">
        <f>K29+6</f>
        <v>45875</v>
      </c>
      <c r="N29" s="26">
        <f>K29+7</f>
        <v>45876</v>
      </c>
      <c r="O29" s="42"/>
    </row>
    <row r="30" spans="1:15" s="27" customFormat="1" ht="27" customHeight="1" x14ac:dyDescent="0.2">
      <c r="A30" s="2">
        <v>31</v>
      </c>
      <c r="B30" s="2" t="s">
        <v>107</v>
      </c>
      <c r="C30" s="2" t="s">
        <v>97</v>
      </c>
      <c r="D30" s="2" t="s">
        <v>94</v>
      </c>
      <c r="E30" s="32" t="s">
        <v>105</v>
      </c>
      <c r="F30" s="45" t="s">
        <v>86</v>
      </c>
      <c r="G30" s="57" t="s">
        <v>18</v>
      </c>
      <c r="H30" s="57" t="s">
        <v>18</v>
      </c>
      <c r="I30" s="50" t="s">
        <v>56</v>
      </c>
      <c r="J30" s="45" t="s">
        <v>93</v>
      </c>
      <c r="K30" s="3">
        <v>45505</v>
      </c>
      <c r="L30" s="49" t="s">
        <v>63</v>
      </c>
      <c r="M30" s="42"/>
      <c r="N30" s="3">
        <f>O30+1</f>
        <v>45511</v>
      </c>
      <c r="O30" s="3">
        <f>K30+5</f>
        <v>45510</v>
      </c>
    </row>
    <row r="31" spans="1:15" s="27" customFormat="1" ht="15" customHeight="1" x14ac:dyDescent="0.2">
      <c r="A31" s="2">
        <v>31</v>
      </c>
      <c r="B31" s="2" t="s">
        <v>69</v>
      </c>
      <c r="C31" s="25" t="s">
        <v>17</v>
      </c>
      <c r="D31" s="25" t="s">
        <v>53</v>
      </c>
      <c r="E31" s="2" t="s">
        <v>12</v>
      </c>
      <c r="F31" s="45" t="s">
        <v>85</v>
      </c>
      <c r="G31" s="3">
        <v>45868</v>
      </c>
      <c r="H31" s="3"/>
      <c r="I31" s="2" t="s">
        <v>56</v>
      </c>
      <c r="J31" s="45" t="s">
        <v>86</v>
      </c>
      <c r="K31" s="3">
        <v>45869</v>
      </c>
      <c r="L31" s="33" t="s">
        <v>63</v>
      </c>
      <c r="M31" s="42"/>
      <c r="N31" s="42"/>
      <c r="O31" s="26">
        <f>K31+3</f>
        <v>45872</v>
      </c>
    </row>
    <row r="32" spans="1:15" s="27" customFormat="1" ht="15" customHeight="1" x14ac:dyDescent="0.2">
      <c r="A32" s="29">
        <v>31</v>
      </c>
      <c r="B32" s="62" t="s">
        <v>62</v>
      </c>
      <c r="C32" s="62" t="s">
        <v>90</v>
      </c>
      <c r="D32" s="2" t="s">
        <v>58</v>
      </c>
      <c r="E32" s="29" t="s">
        <v>12</v>
      </c>
      <c r="F32" s="45" t="s">
        <v>86</v>
      </c>
      <c r="G32" s="3">
        <v>45869</v>
      </c>
      <c r="H32" s="58"/>
      <c r="I32" s="64" t="s">
        <v>56</v>
      </c>
      <c r="J32" s="45" t="s">
        <v>93</v>
      </c>
      <c r="K32" s="58">
        <v>45870</v>
      </c>
      <c r="L32" s="59" t="s">
        <v>63</v>
      </c>
      <c r="M32" s="42"/>
      <c r="N32" s="42"/>
      <c r="O32" s="26">
        <f>K32+4</f>
        <v>45874</v>
      </c>
    </row>
    <row r="33" spans="1:15" s="5" customFormat="1" ht="15" customHeight="1" x14ac:dyDescent="0.2">
      <c r="F33" s="7"/>
      <c r="G33" s="6"/>
      <c r="H33" s="6"/>
      <c r="I33" s="55"/>
      <c r="J33" s="7"/>
      <c r="K33" s="6"/>
      <c r="L33" s="56"/>
      <c r="M33" s="6"/>
      <c r="N33" s="6"/>
      <c r="O33" s="6"/>
    </row>
    <row r="34" spans="1:15" s="27" customFormat="1" ht="15" customHeight="1" x14ac:dyDescent="0.2">
      <c r="A34" s="68" t="s">
        <v>136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70"/>
    </row>
    <row r="35" spans="1:15" s="27" customFormat="1" ht="15" customHeight="1" x14ac:dyDescent="0.2">
      <c r="A35" s="71" t="s">
        <v>0</v>
      </c>
      <c r="B35" s="73" t="s">
        <v>1</v>
      </c>
      <c r="C35" s="73" t="s">
        <v>2</v>
      </c>
      <c r="D35" s="73" t="s">
        <v>3</v>
      </c>
      <c r="E35" s="75" t="s">
        <v>4</v>
      </c>
      <c r="F35" s="76"/>
      <c r="G35" s="76"/>
      <c r="H35" s="77"/>
      <c r="I35" s="75" t="s">
        <v>5</v>
      </c>
      <c r="J35" s="76"/>
      <c r="K35" s="76"/>
      <c r="L35" s="78"/>
      <c r="M35" s="79" t="s">
        <v>51</v>
      </c>
      <c r="N35" s="80"/>
      <c r="O35" s="81"/>
    </row>
    <row r="36" spans="1:15" s="27" customFormat="1" ht="15" customHeight="1" x14ac:dyDescent="0.2">
      <c r="A36" s="72"/>
      <c r="B36" s="74"/>
      <c r="C36" s="74"/>
      <c r="D36" s="74"/>
      <c r="E36" s="48" t="s">
        <v>6</v>
      </c>
      <c r="F36" s="51" t="s">
        <v>7</v>
      </c>
      <c r="G36" s="18" t="s">
        <v>8</v>
      </c>
      <c r="H36" s="48" t="s">
        <v>9</v>
      </c>
      <c r="I36" s="48" t="s">
        <v>6</v>
      </c>
      <c r="J36" s="48" t="s">
        <v>7</v>
      </c>
      <c r="K36" s="52" t="s">
        <v>10</v>
      </c>
      <c r="L36" s="44" t="s">
        <v>9</v>
      </c>
      <c r="M36" s="53" t="s">
        <v>61</v>
      </c>
      <c r="N36" s="46" t="s">
        <v>52</v>
      </c>
      <c r="O36" s="46" t="s">
        <v>73</v>
      </c>
    </row>
    <row r="37" spans="1:15" s="27" customFormat="1" ht="15" customHeight="1" x14ac:dyDescent="0.2">
      <c r="A37" s="2">
        <v>32</v>
      </c>
      <c r="B37" s="2" t="s">
        <v>14</v>
      </c>
      <c r="C37" s="2" t="s">
        <v>137</v>
      </c>
      <c r="D37" s="2" t="s">
        <v>15</v>
      </c>
      <c r="E37" s="2" t="s">
        <v>12</v>
      </c>
      <c r="F37" s="45" t="s">
        <v>138</v>
      </c>
      <c r="G37" s="3">
        <v>45872</v>
      </c>
      <c r="H37" s="3"/>
      <c r="I37" s="50" t="s">
        <v>16</v>
      </c>
      <c r="J37" s="45" t="s">
        <v>143</v>
      </c>
      <c r="K37" s="3">
        <v>45873</v>
      </c>
      <c r="L37" s="54"/>
      <c r="M37" s="26">
        <f>K37+5</f>
        <v>45878</v>
      </c>
      <c r="N37" s="26">
        <f>K37+6</f>
        <v>45879</v>
      </c>
      <c r="O37" s="26">
        <f>K37+7</f>
        <v>45880</v>
      </c>
    </row>
    <row r="38" spans="1:15" s="27" customFormat="1" ht="15" customHeight="1" x14ac:dyDescent="0.2">
      <c r="A38" s="2">
        <v>32</v>
      </c>
      <c r="B38" s="2" t="s">
        <v>80</v>
      </c>
      <c r="C38" s="2" t="s">
        <v>80</v>
      </c>
      <c r="D38" s="2" t="s">
        <v>11</v>
      </c>
      <c r="E38" s="2" t="s">
        <v>12</v>
      </c>
      <c r="F38" s="45" t="s">
        <v>139</v>
      </c>
      <c r="G38" s="3">
        <v>45874</v>
      </c>
      <c r="H38" s="3"/>
      <c r="I38" s="50" t="s">
        <v>13</v>
      </c>
      <c r="J38" s="45" t="s">
        <v>140</v>
      </c>
      <c r="K38" s="3">
        <v>45876</v>
      </c>
      <c r="L38" s="33"/>
      <c r="M38" s="3">
        <f>K38+6</f>
        <v>45882</v>
      </c>
      <c r="N38" s="26">
        <f>K38+7</f>
        <v>45883</v>
      </c>
      <c r="O38" s="42"/>
    </row>
    <row r="39" spans="1:15" s="27" customFormat="1" ht="27" customHeight="1" x14ac:dyDescent="0.2">
      <c r="A39" s="2">
        <v>32</v>
      </c>
      <c r="B39" s="2" t="s">
        <v>163</v>
      </c>
      <c r="C39" s="2" t="s">
        <v>164</v>
      </c>
      <c r="D39" s="2" t="s">
        <v>94</v>
      </c>
      <c r="E39" s="32" t="s">
        <v>105</v>
      </c>
      <c r="F39" s="45" t="s">
        <v>140</v>
      </c>
      <c r="G39" s="57" t="s">
        <v>18</v>
      </c>
      <c r="H39" s="57" t="s">
        <v>18</v>
      </c>
      <c r="I39" s="50" t="s">
        <v>56</v>
      </c>
      <c r="J39" s="45" t="s">
        <v>168</v>
      </c>
      <c r="K39" s="3">
        <v>45512</v>
      </c>
      <c r="L39" s="49" t="s">
        <v>63</v>
      </c>
      <c r="M39" s="42"/>
      <c r="N39" s="3">
        <f>O39+1</f>
        <v>45518</v>
      </c>
      <c r="O39" s="3">
        <f>K39+5</f>
        <v>45517</v>
      </c>
    </row>
    <row r="40" spans="1:15" s="27" customFormat="1" ht="15" customHeight="1" x14ac:dyDescent="0.2">
      <c r="A40" s="2">
        <v>32</v>
      </c>
      <c r="B40" s="2" t="s">
        <v>70</v>
      </c>
      <c r="C40" s="2" t="s">
        <v>154</v>
      </c>
      <c r="D40" s="2" t="s">
        <v>53</v>
      </c>
      <c r="E40" s="2" t="s">
        <v>12</v>
      </c>
      <c r="F40" s="45" t="s">
        <v>155</v>
      </c>
      <c r="G40" s="3">
        <v>45875</v>
      </c>
      <c r="H40" s="3"/>
      <c r="I40" s="2" t="s">
        <v>56</v>
      </c>
      <c r="J40" s="45" t="s">
        <v>156</v>
      </c>
      <c r="K40" s="3">
        <v>45876</v>
      </c>
      <c r="L40" s="33" t="s">
        <v>63</v>
      </c>
      <c r="M40" s="42"/>
      <c r="N40" s="42"/>
      <c r="O40" s="26">
        <f>K40+3</f>
        <v>45879</v>
      </c>
    </row>
    <row r="41" spans="1:15" s="27" customFormat="1" ht="15" customHeight="1" x14ac:dyDescent="0.2">
      <c r="A41" s="31">
        <v>32</v>
      </c>
      <c r="B41" s="62" t="s">
        <v>64</v>
      </c>
      <c r="C41" s="62" t="s">
        <v>154</v>
      </c>
      <c r="D41" s="2" t="s">
        <v>58</v>
      </c>
      <c r="E41" s="29" t="s">
        <v>12</v>
      </c>
      <c r="F41" s="45" t="s">
        <v>172</v>
      </c>
      <c r="G41" s="3">
        <v>45876</v>
      </c>
      <c r="H41" s="58"/>
      <c r="I41" s="64" t="s">
        <v>56</v>
      </c>
      <c r="J41" s="45" t="s">
        <v>168</v>
      </c>
      <c r="K41" s="58">
        <v>45877</v>
      </c>
      <c r="L41" s="59" t="s">
        <v>63</v>
      </c>
      <c r="M41" s="42"/>
      <c r="N41" s="42"/>
      <c r="O41" s="26">
        <f>K41+4</f>
        <v>45881</v>
      </c>
    </row>
    <row r="42" spans="1:15" s="27" customFormat="1" ht="15" customHeight="1" x14ac:dyDescent="0.2">
      <c r="A42" s="2">
        <v>33</v>
      </c>
      <c r="B42" s="2" t="s">
        <v>80</v>
      </c>
      <c r="C42" s="2" t="s">
        <v>80</v>
      </c>
      <c r="D42" s="2" t="s">
        <v>15</v>
      </c>
      <c r="E42" s="2" t="s">
        <v>12</v>
      </c>
      <c r="F42" s="45" t="s">
        <v>141</v>
      </c>
      <c r="G42" s="3">
        <v>45879</v>
      </c>
      <c r="H42" s="3"/>
      <c r="I42" s="50" t="s">
        <v>16</v>
      </c>
      <c r="J42" s="45" t="s">
        <v>142</v>
      </c>
      <c r="K42" s="3">
        <v>45880</v>
      </c>
      <c r="L42" s="54"/>
      <c r="M42" s="26">
        <f>K42+5</f>
        <v>45885</v>
      </c>
      <c r="N42" s="26">
        <f>K42+6</f>
        <v>45886</v>
      </c>
      <c r="O42" s="26">
        <f>K42+7</f>
        <v>45887</v>
      </c>
    </row>
    <row r="43" spans="1:15" s="27" customFormat="1" ht="15" customHeight="1" x14ac:dyDescent="0.2">
      <c r="A43" s="2">
        <v>33</v>
      </c>
      <c r="B43" s="2" t="s">
        <v>80</v>
      </c>
      <c r="C43" s="2" t="s">
        <v>80</v>
      </c>
      <c r="D43" s="2" t="s">
        <v>11</v>
      </c>
      <c r="E43" s="2" t="s">
        <v>12</v>
      </c>
      <c r="F43" s="45" t="s">
        <v>144</v>
      </c>
      <c r="G43" s="3">
        <v>45881</v>
      </c>
      <c r="H43" s="3"/>
      <c r="I43" s="50" t="s">
        <v>13</v>
      </c>
      <c r="J43" s="45" t="s">
        <v>145</v>
      </c>
      <c r="K43" s="3">
        <v>45883</v>
      </c>
      <c r="L43" s="33"/>
      <c r="M43" s="3">
        <f>K43+6</f>
        <v>45889</v>
      </c>
      <c r="N43" s="26">
        <f>K43+7</f>
        <v>45890</v>
      </c>
      <c r="O43" s="42"/>
    </row>
    <row r="44" spans="1:15" s="27" customFormat="1" ht="27" customHeight="1" x14ac:dyDescent="0.2">
      <c r="A44" s="2">
        <v>33</v>
      </c>
      <c r="B44" s="2" t="s">
        <v>100</v>
      </c>
      <c r="C44" s="2" t="s">
        <v>165</v>
      </c>
      <c r="D44" s="2" t="s">
        <v>94</v>
      </c>
      <c r="E44" s="32" t="s">
        <v>105</v>
      </c>
      <c r="F44" s="45" t="s">
        <v>145</v>
      </c>
      <c r="G44" s="57" t="s">
        <v>18</v>
      </c>
      <c r="H44" s="57" t="s">
        <v>18</v>
      </c>
      <c r="I44" s="50" t="s">
        <v>56</v>
      </c>
      <c r="J44" s="45" t="s">
        <v>169</v>
      </c>
      <c r="K44" s="3">
        <v>45519</v>
      </c>
      <c r="L44" s="49" t="s">
        <v>63</v>
      </c>
      <c r="M44" s="42"/>
      <c r="N44" s="3">
        <f>O44+1</f>
        <v>45525</v>
      </c>
      <c r="O44" s="3">
        <f>K44+5</f>
        <v>45524</v>
      </c>
    </row>
    <row r="45" spans="1:15" s="27" customFormat="1" ht="15" customHeight="1" x14ac:dyDescent="0.2">
      <c r="A45" s="2">
        <v>33</v>
      </c>
      <c r="B45" s="2" t="s">
        <v>71</v>
      </c>
      <c r="C45" s="2" t="s">
        <v>154</v>
      </c>
      <c r="D45" s="2" t="s">
        <v>53</v>
      </c>
      <c r="E45" s="2" t="s">
        <v>12</v>
      </c>
      <c r="F45" s="45" t="s">
        <v>157</v>
      </c>
      <c r="G45" s="3">
        <v>45882</v>
      </c>
      <c r="H45" s="3"/>
      <c r="I45" s="2" t="s">
        <v>56</v>
      </c>
      <c r="J45" s="45" t="s">
        <v>158</v>
      </c>
      <c r="K45" s="3">
        <v>45883</v>
      </c>
      <c r="L45" s="49" t="s">
        <v>63</v>
      </c>
      <c r="M45" s="42"/>
      <c r="N45" s="42"/>
      <c r="O45" s="26">
        <f>K45+3</f>
        <v>45886</v>
      </c>
    </row>
    <row r="46" spans="1:15" s="27" customFormat="1" ht="15" customHeight="1" x14ac:dyDescent="0.2">
      <c r="A46" s="31">
        <v>33</v>
      </c>
      <c r="B46" s="62" t="s">
        <v>65</v>
      </c>
      <c r="C46" s="62" t="s">
        <v>137</v>
      </c>
      <c r="D46" s="2" t="s">
        <v>58</v>
      </c>
      <c r="E46" s="29" t="s">
        <v>12</v>
      </c>
      <c r="F46" s="45" t="s">
        <v>158</v>
      </c>
      <c r="G46" s="3">
        <v>45883</v>
      </c>
      <c r="H46" s="58"/>
      <c r="I46" s="64" t="s">
        <v>56</v>
      </c>
      <c r="J46" s="45" t="s">
        <v>169</v>
      </c>
      <c r="K46" s="58">
        <v>45884</v>
      </c>
      <c r="L46" s="59" t="s">
        <v>63</v>
      </c>
      <c r="M46" s="42"/>
      <c r="N46" s="42"/>
      <c r="O46" s="26">
        <f>K46+4</f>
        <v>45888</v>
      </c>
    </row>
    <row r="47" spans="1:15" s="27" customFormat="1" ht="15" customHeight="1" x14ac:dyDescent="0.2">
      <c r="A47" s="2">
        <v>34</v>
      </c>
      <c r="B47" s="2" t="s">
        <v>14</v>
      </c>
      <c r="C47" s="2" t="s">
        <v>106</v>
      </c>
      <c r="D47" s="2" t="s">
        <v>15</v>
      </c>
      <c r="E47" s="2" t="s">
        <v>12</v>
      </c>
      <c r="F47" s="45" t="s">
        <v>146</v>
      </c>
      <c r="G47" s="3">
        <v>45886</v>
      </c>
      <c r="H47" s="3"/>
      <c r="I47" s="50" t="s">
        <v>16</v>
      </c>
      <c r="J47" s="45" t="s">
        <v>147</v>
      </c>
      <c r="K47" s="3">
        <v>45887</v>
      </c>
      <c r="L47" s="54"/>
      <c r="M47" s="26">
        <f>K47+5</f>
        <v>45892</v>
      </c>
      <c r="N47" s="26">
        <f>K47+6</f>
        <v>45893</v>
      </c>
      <c r="O47" s="26">
        <f>K47+7</f>
        <v>45894</v>
      </c>
    </row>
    <row r="48" spans="1:15" s="27" customFormat="1" ht="15" customHeight="1" x14ac:dyDescent="0.2">
      <c r="A48" s="2">
        <v>34</v>
      </c>
      <c r="B48" s="2" t="s">
        <v>80</v>
      </c>
      <c r="C48" s="2" t="s">
        <v>80</v>
      </c>
      <c r="D48" s="2" t="s">
        <v>11</v>
      </c>
      <c r="E48" s="2" t="s">
        <v>12</v>
      </c>
      <c r="F48" s="45" t="s">
        <v>148</v>
      </c>
      <c r="G48" s="3">
        <v>45888</v>
      </c>
      <c r="H48" s="3"/>
      <c r="I48" s="50" t="s">
        <v>13</v>
      </c>
      <c r="J48" s="45" t="s">
        <v>149</v>
      </c>
      <c r="K48" s="3">
        <v>45890</v>
      </c>
      <c r="L48" s="33"/>
      <c r="M48" s="3">
        <f>K48+6</f>
        <v>45896</v>
      </c>
      <c r="N48" s="26">
        <f>K48+7</f>
        <v>45897</v>
      </c>
      <c r="O48" s="42"/>
    </row>
    <row r="49" spans="1:17" s="27" customFormat="1" ht="27" customHeight="1" x14ac:dyDescent="0.2">
      <c r="A49" s="2">
        <v>34</v>
      </c>
      <c r="B49" s="2" t="s">
        <v>95</v>
      </c>
      <c r="C49" s="2" t="s">
        <v>166</v>
      </c>
      <c r="D49" s="2" t="s">
        <v>94</v>
      </c>
      <c r="E49" s="32" t="s">
        <v>105</v>
      </c>
      <c r="F49" s="45" t="s">
        <v>149</v>
      </c>
      <c r="G49" s="57" t="s">
        <v>18</v>
      </c>
      <c r="H49" s="57" t="s">
        <v>18</v>
      </c>
      <c r="I49" s="50" t="s">
        <v>56</v>
      </c>
      <c r="J49" s="45" t="s">
        <v>170</v>
      </c>
      <c r="K49" s="3">
        <v>45526</v>
      </c>
      <c r="L49" s="49" t="s">
        <v>63</v>
      </c>
      <c r="M49" s="42"/>
      <c r="N49" s="3">
        <f>O49+1</f>
        <v>45532</v>
      </c>
      <c r="O49" s="3">
        <f>K49+5</f>
        <v>45531</v>
      </c>
    </row>
    <row r="50" spans="1:17" s="27" customFormat="1" ht="15" customHeight="1" x14ac:dyDescent="0.2">
      <c r="A50" s="2">
        <v>34</v>
      </c>
      <c r="B50" s="2" t="s">
        <v>69</v>
      </c>
      <c r="C50" s="2" t="s">
        <v>78</v>
      </c>
      <c r="D50" s="2" t="s">
        <v>53</v>
      </c>
      <c r="E50" s="2" t="s">
        <v>12</v>
      </c>
      <c r="F50" s="45" t="s">
        <v>159</v>
      </c>
      <c r="G50" s="3">
        <v>45889</v>
      </c>
      <c r="H50" s="3"/>
      <c r="I50" s="2" t="s">
        <v>56</v>
      </c>
      <c r="J50" s="45" t="s">
        <v>160</v>
      </c>
      <c r="K50" s="3">
        <v>45890</v>
      </c>
      <c r="L50" s="49" t="s">
        <v>63</v>
      </c>
      <c r="M50" s="42"/>
      <c r="N50" s="42"/>
      <c r="O50" s="26">
        <f>K50+3</f>
        <v>45893</v>
      </c>
    </row>
    <row r="51" spans="1:17" s="27" customFormat="1" ht="15" customHeight="1" x14ac:dyDescent="0.2">
      <c r="A51" s="31">
        <v>34</v>
      </c>
      <c r="B51" s="2" t="s">
        <v>80</v>
      </c>
      <c r="C51" s="2" t="s">
        <v>80</v>
      </c>
      <c r="D51" s="2" t="s">
        <v>58</v>
      </c>
      <c r="E51" s="29" t="s">
        <v>12</v>
      </c>
      <c r="F51" s="45" t="s">
        <v>173</v>
      </c>
      <c r="G51" s="3">
        <v>45890</v>
      </c>
      <c r="H51" s="58"/>
      <c r="I51" s="64" t="s">
        <v>56</v>
      </c>
      <c r="J51" s="45" t="s">
        <v>170</v>
      </c>
      <c r="K51" s="58">
        <v>45891</v>
      </c>
      <c r="L51" s="59" t="s">
        <v>63</v>
      </c>
      <c r="M51" s="42"/>
      <c r="N51" s="42"/>
      <c r="O51" s="26">
        <f>K51+4</f>
        <v>45895</v>
      </c>
    </row>
    <row r="52" spans="1:17" s="27" customFormat="1" ht="15" customHeight="1" x14ac:dyDescent="0.2">
      <c r="A52" s="2">
        <v>35</v>
      </c>
      <c r="B52" s="2" t="s">
        <v>80</v>
      </c>
      <c r="C52" s="2" t="s">
        <v>80</v>
      </c>
      <c r="D52" s="2" t="s">
        <v>15</v>
      </c>
      <c r="E52" s="2" t="s">
        <v>12</v>
      </c>
      <c r="F52" s="45" t="s">
        <v>150</v>
      </c>
      <c r="G52" s="3">
        <v>45893</v>
      </c>
      <c r="H52" s="3"/>
      <c r="I52" s="50" t="s">
        <v>16</v>
      </c>
      <c r="J52" s="45" t="s">
        <v>151</v>
      </c>
      <c r="K52" s="3">
        <v>45894</v>
      </c>
      <c r="L52" s="54"/>
      <c r="M52" s="26">
        <f>K52+5</f>
        <v>45899</v>
      </c>
      <c r="N52" s="26">
        <f>K52+6</f>
        <v>45900</v>
      </c>
      <c r="O52" s="26">
        <f>K52+7</f>
        <v>45901</v>
      </c>
    </row>
    <row r="53" spans="1:17" s="27" customFormat="1" ht="15" customHeight="1" x14ac:dyDescent="0.2">
      <c r="A53" s="2">
        <v>35</v>
      </c>
      <c r="B53" s="2" t="s">
        <v>80</v>
      </c>
      <c r="C53" s="2" t="s">
        <v>80</v>
      </c>
      <c r="D53" s="2" t="s">
        <v>11</v>
      </c>
      <c r="E53" s="2" t="s">
        <v>12</v>
      </c>
      <c r="F53" s="45" t="s">
        <v>152</v>
      </c>
      <c r="G53" s="3">
        <v>45895</v>
      </c>
      <c r="H53" s="3"/>
      <c r="I53" s="50" t="s">
        <v>13</v>
      </c>
      <c r="J53" s="45" t="s">
        <v>153</v>
      </c>
      <c r="K53" s="3">
        <v>45897</v>
      </c>
      <c r="L53" s="33"/>
      <c r="M53" s="3">
        <f>K53+6</f>
        <v>45903</v>
      </c>
      <c r="N53" s="26">
        <f>K53+7</f>
        <v>45904</v>
      </c>
      <c r="O53" s="42"/>
    </row>
    <row r="54" spans="1:17" s="27" customFormat="1" ht="27" customHeight="1" x14ac:dyDescent="0.2">
      <c r="A54" s="2">
        <v>35</v>
      </c>
      <c r="B54" s="2" t="s">
        <v>107</v>
      </c>
      <c r="C54" s="2" t="s">
        <v>167</v>
      </c>
      <c r="D54" s="2" t="s">
        <v>94</v>
      </c>
      <c r="E54" s="32" t="s">
        <v>105</v>
      </c>
      <c r="F54" s="45" t="s">
        <v>153</v>
      </c>
      <c r="G54" s="57" t="s">
        <v>18</v>
      </c>
      <c r="H54" s="57" t="s">
        <v>18</v>
      </c>
      <c r="I54" s="50" t="s">
        <v>56</v>
      </c>
      <c r="J54" s="45" t="s">
        <v>171</v>
      </c>
      <c r="K54" s="3">
        <v>45533</v>
      </c>
      <c r="L54" s="49" t="s">
        <v>63</v>
      </c>
      <c r="M54" s="42"/>
      <c r="N54" s="3">
        <f>O54+1</f>
        <v>45539</v>
      </c>
      <c r="O54" s="3">
        <f>K54+5</f>
        <v>45538</v>
      </c>
    </row>
    <row r="55" spans="1:17" s="27" customFormat="1" ht="15" customHeight="1" x14ac:dyDescent="0.2">
      <c r="A55" s="2">
        <v>35</v>
      </c>
      <c r="B55" s="2" t="s">
        <v>70</v>
      </c>
      <c r="C55" s="2" t="s">
        <v>89</v>
      </c>
      <c r="D55" s="2" t="s">
        <v>53</v>
      </c>
      <c r="E55" s="2" t="s">
        <v>12</v>
      </c>
      <c r="F55" s="45" t="s">
        <v>161</v>
      </c>
      <c r="G55" s="3">
        <v>45896</v>
      </c>
      <c r="H55" s="3"/>
      <c r="I55" s="2" t="s">
        <v>56</v>
      </c>
      <c r="J55" s="45" t="s">
        <v>162</v>
      </c>
      <c r="K55" s="3">
        <v>45897</v>
      </c>
      <c r="L55" s="49" t="s">
        <v>63</v>
      </c>
      <c r="M55" s="42"/>
      <c r="N55" s="42"/>
      <c r="O55" s="26">
        <f>K55+3</f>
        <v>45900</v>
      </c>
    </row>
    <row r="56" spans="1:17" s="27" customFormat="1" ht="15" customHeight="1" x14ac:dyDescent="0.2">
      <c r="A56" s="31">
        <v>35</v>
      </c>
      <c r="B56" s="2" t="s">
        <v>80</v>
      </c>
      <c r="C56" s="2" t="s">
        <v>80</v>
      </c>
      <c r="D56" s="2" t="s">
        <v>58</v>
      </c>
      <c r="E56" s="29" t="s">
        <v>12</v>
      </c>
      <c r="F56" s="45" t="s">
        <v>174</v>
      </c>
      <c r="G56" s="3">
        <v>45897</v>
      </c>
      <c r="H56" s="58"/>
      <c r="I56" s="64" t="s">
        <v>56</v>
      </c>
      <c r="J56" s="45" t="s">
        <v>171</v>
      </c>
      <c r="K56" s="58">
        <v>45898</v>
      </c>
      <c r="L56" s="59" t="s">
        <v>63</v>
      </c>
      <c r="M56" s="42"/>
      <c r="N56" s="42"/>
      <c r="O56" s="26">
        <f>K56+4</f>
        <v>45902</v>
      </c>
    </row>
    <row r="57" spans="1:17" s="5" customFormat="1" ht="15" customHeight="1" x14ac:dyDescent="0.2">
      <c r="F57" s="7"/>
      <c r="G57" s="6"/>
      <c r="H57" s="6"/>
      <c r="I57" s="55"/>
      <c r="J57" s="7"/>
      <c r="K57" s="6"/>
      <c r="L57" s="56"/>
      <c r="M57" s="6"/>
      <c r="N57" s="6"/>
      <c r="O57" s="6"/>
    </row>
    <row r="58" spans="1:17" s="5" customFormat="1" ht="15" customHeight="1" x14ac:dyDescent="0.2">
      <c r="F58" s="7"/>
      <c r="G58" s="6"/>
      <c r="H58" s="6"/>
      <c r="I58" s="55"/>
      <c r="J58" s="7"/>
      <c r="K58" s="6"/>
      <c r="L58" s="56"/>
      <c r="M58" s="6"/>
      <c r="N58" s="6"/>
      <c r="O58" s="6"/>
    </row>
    <row r="59" spans="1:17" s="27" customFormat="1" ht="15" customHeight="1" x14ac:dyDescent="0.2">
      <c r="A59" s="43" t="s">
        <v>19</v>
      </c>
      <c r="F59" s="34"/>
      <c r="G59" s="28"/>
      <c r="H59" s="28"/>
      <c r="J59" s="34"/>
      <c r="K59" s="28"/>
      <c r="L59" s="37"/>
      <c r="M59" s="28"/>
      <c r="N59" s="28"/>
      <c r="O59" s="28"/>
    </row>
    <row r="60" spans="1:17" s="5" customFormat="1" ht="15" customHeight="1" x14ac:dyDescent="0.2">
      <c r="A60" s="65" t="s">
        <v>3</v>
      </c>
      <c r="B60" s="67" t="s">
        <v>20</v>
      </c>
      <c r="C60" s="67"/>
      <c r="D60" s="67"/>
      <c r="E60" s="67" t="s">
        <v>21</v>
      </c>
      <c r="F60" s="67"/>
      <c r="G60" s="67"/>
      <c r="H60" s="67" t="s">
        <v>22</v>
      </c>
      <c r="I60" s="67"/>
      <c r="J60" s="67"/>
      <c r="K60" s="6"/>
      <c r="L60" s="6"/>
      <c r="M60" s="6"/>
      <c r="N60" s="6"/>
    </row>
    <row r="61" spans="1:17" s="5" customFormat="1" ht="15" customHeight="1" x14ac:dyDescent="0.2">
      <c r="A61" s="66"/>
      <c r="B61" s="41" t="s">
        <v>6</v>
      </c>
      <c r="C61" s="41" t="s">
        <v>7</v>
      </c>
      <c r="D61" s="41" t="s">
        <v>23</v>
      </c>
      <c r="E61" s="41" t="s">
        <v>6</v>
      </c>
      <c r="F61" s="41" t="s">
        <v>7</v>
      </c>
      <c r="G61" s="40" t="s">
        <v>23</v>
      </c>
      <c r="H61" s="30" t="s">
        <v>52</v>
      </c>
      <c r="I61" s="30" t="s">
        <v>74</v>
      </c>
      <c r="J61" s="30" t="s">
        <v>75</v>
      </c>
      <c r="K61" s="28"/>
    </row>
    <row r="62" spans="1:17" s="5" customFormat="1" ht="15" hidden="1" customHeight="1" x14ac:dyDescent="0.2">
      <c r="A62" s="2" t="s">
        <v>11</v>
      </c>
      <c r="B62" s="12" t="s">
        <v>12</v>
      </c>
      <c r="C62" s="12" t="s">
        <v>24</v>
      </c>
      <c r="D62" s="2" t="s">
        <v>25</v>
      </c>
      <c r="E62" s="2" t="s">
        <v>26</v>
      </c>
      <c r="F62" s="2" t="s">
        <v>27</v>
      </c>
      <c r="G62" s="2" t="s">
        <v>28</v>
      </c>
      <c r="H62" s="19">
        <v>6</v>
      </c>
      <c r="I62" s="2">
        <v>5</v>
      </c>
      <c r="J62" s="2">
        <v>6</v>
      </c>
      <c r="O62" s="6"/>
      <c r="P62" s="6"/>
      <c r="Q62" s="6"/>
    </row>
    <row r="63" spans="1:17" s="5" customFormat="1" ht="15" hidden="1" customHeight="1" x14ac:dyDescent="0.2">
      <c r="A63" s="2" t="s">
        <v>29</v>
      </c>
      <c r="B63" s="12" t="s">
        <v>30</v>
      </c>
      <c r="C63" s="12" t="s">
        <v>31</v>
      </c>
      <c r="D63" s="13"/>
      <c r="E63" s="2" t="s">
        <v>32</v>
      </c>
      <c r="F63" s="2" t="s">
        <v>33</v>
      </c>
      <c r="G63" s="2" t="s">
        <v>34</v>
      </c>
      <c r="H63" s="2">
        <v>6</v>
      </c>
      <c r="I63" s="2">
        <v>4</v>
      </c>
      <c r="J63" s="2">
        <v>5</v>
      </c>
      <c r="O63" s="6"/>
      <c r="P63" s="6"/>
      <c r="Q63" s="6"/>
    </row>
    <row r="64" spans="1:17" ht="15" hidden="1" customHeight="1" x14ac:dyDescent="0.2">
      <c r="A64" s="11" t="s">
        <v>35</v>
      </c>
      <c r="B64" s="12" t="s">
        <v>30</v>
      </c>
      <c r="C64" s="12" t="s">
        <v>36</v>
      </c>
      <c r="D64" s="14"/>
      <c r="E64" s="11" t="s">
        <v>32</v>
      </c>
      <c r="F64" s="15" t="s">
        <v>37</v>
      </c>
      <c r="G64" s="11" t="s">
        <v>28</v>
      </c>
      <c r="H64" s="11">
        <v>6</v>
      </c>
      <c r="I64" s="11">
        <v>4</v>
      </c>
      <c r="J64" s="11">
        <v>5</v>
      </c>
    </row>
    <row r="65" spans="1:13" ht="15" hidden="1" customHeight="1" x14ac:dyDescent="0.2">
      <c r="A65" s="21" t="s">
        <v>38</v>
      </c>
      <c r="B65" s="12" t="s">
        <v>39</v>
      </c>
      <c r="C65" s="12" t="s">
        <v>40</v>
      </c>
      <c r="D65" s="22" t="s">
        <v>25</v>
      </c>
      <c r="E65" s="21" t="s">
        <v>32</v>
      </c>
      <c r="F65" s="23" t="s">
        <v>41</v>
      </c>
      <c r="G65" s="21" t="s">
        <v>42</v>
      </c>
      <c r="H65" s="21">
        <v>6</v>
      </c>
      <c r="I65" s="21">
        <v>4</v>
      </c>
      <c r="J65" s="21">
        <v>5</v>
      </c>
    </row>
    <row r="66" spans="1:13" s="1" customFormat="1" ht="16.5" hidden="1" customHeight="1" x14ac:dyDescent="0.2">
      <c r="A66" s="12" t="s">
        <v>43</v>
      </c>
      <c r="B66" s="39" t="s">
        <v>44</v>
      </c>
      <c r="C66" s="12" t="s">
        <v>45</v>
      </c>
      <c r="D66" s="2" t="s">
        <v>34</v>
      </c>
      <c r="E66" s="2" t="s">
        <v>32</v>
      </c>
      <c r="F66" s="2" t="s">
        <v>46</v>
      </c>
      <c r="G66" s="2" t="s">
        <v>47</v>
      </c>
      <c r="H66" s="2">
        <v>5</v>
      </c>
      <c r="I66" s="2">
        <v>5</v>
      </c>
      <c r="J66" s="2">
        <v>6</v>
      </c>
      <c r="K66" s="20"/>
      <c r="L66" s="20"/>
      <c r="M66" s="20"/>
    </row>
    <row r="67" spans="1:13" s="1" customFormat="1" ht="17.25" customHeight="1" x14ac:dyDescent="0.2">
      <c r="A67" s="12" t="s">
        <v>15</v>
      </c>
      <c r="B67" s="12" t="s">
        <v>48</v>
      </c>
      <c r="C67" s="12" t="s">
        <v>45</v>
      </c>
      <c r="D67" s="2" t="s">
        <v>47</v>
      </c>
      <c r="E67" s="2" t="s">
        <v>32</v>
      </c>
      <c r="F67" s="2" t="s">
        <v>49</v>
      </c>
      <c r="G67" s="2" t="s">
        <v>50</v>
      </c>
      <c r="H67" s="2">
        <v>5</v>
      </c>
      <c r="I67" s="2">
        <v>5</v>
      </c>
      <c r="J67" s="2">
        <v>6</v>
      </c>
      <c r="K67" s="20"/>
      <c r="L67" s="20"/>
      <c r="M67" s="20"/>
    </row>
    <row r="68" spans="1:13" ht="15" customHeight="1" x14ac:dyDescent="0.2">
      <c r="A68" s="16" t="s">
        <v>53</v>
      </c>
      <c r="B68" s="12" t="s">
        <v>54</v>
      </c>
      <c r="C68" s="2" t="s">
        <v>55</v>
      </c>
      <c r="D68" s="2" t="s">
        <v>42</v>
      </c>
      <c r="E68" s="16" t="s">
        <v>56</v>
      </c>
      <c r="F68" s="16" t="s">
        <v>57</v>
      </c>
      <c r="G68" s="17" t="s">
        <v>28</v>
      </c>
      <c r="H68" s="36" t="s">
        <v>18</v>
      </c>
      <c r="I68" s="36" t="s">
        <v>18</v>
      </c>
      <c r="J68" s="35" t="s">
        <v>76</v>
      </c>
    </row>
    <row r="69" spans="1:13" ht="15" customHeight="1" x14ac:dyDescent="0.2">
      <c r="A69" s="2" t="s">
        <v>58</v>
      </c>
      <c r="B69" s="2" t="s">
        <v>68</v>
      </c>
      <c r="C69" s="2" t="s">
        <v>37</v>
      </c>
      <c r="D69" s="2" t="s">
        <v>28</v>
      </c>
      <c r="E69" s="2" t="s">
        <v>56</v>
      </c>
      <c r="F69" s="2" t="s">
        <v>59</v>
      </c>
      <c r="G69" s="2" t="s">
        <v>60</v>
      </c>
      <c r="H69" s="36" t="s">
        <v>18</v>
      </c>
      <c r="I69" s="36" t="s">
        <v>18</v>
      </c>
      <c r="J69" s="35" t="s">
        <v>76</v>
      </c>
    </row>
    <row r="70" spans="1:13" ht="15" customHeight="1" x14ac:dyDescent="0.2">
      <c r="A70" s="35" t="s">
        <v>11</v>
      </c>
      <c r="B70" s="2" t="s">
        <v>48</v>
      </c>
      <c r="C70" s="35" t="s">
        <v>36</v>
      </c>
      <c r="D70" s="35" t="s">
        <v>25</v>
      </c>
      <c r="E70" s="47" t="s">
        <v>13</v>
      </c>
      <c r="F70" s="35" t="s">
        <v>31</v>
      </c>
      <c r="G70" s="35" t="s">
        <v>28</v>
      </c>
      <c r="H70" s="35" t="s">
        <v>77</v>
      </c>
      <c r="I70" s="35" t="s">
        <v>76</v>
      </c>
      <c r="J70" s="38" t="s">
        <v>18</v>
      </c>
    </row>
    <row r="71" spans="1:13" ht="23.25" customHeight="1" x14ac:dyDescent="0.2">
      <c r="A71" s="25" t="s">
        <v>94</v>
      </c>
      <c r="B71" s="32" t="s">
        <v>104</v>
      </c>
      <c r="C71" s="35" t="s">
        <v>99</v>
      </c>
      <c r="D71" s="57" t="s">
        <v>18</v>
      </c>
      <c r="E71" s="24" t="s">
        <v>56</v>
      </c>
      <c r="F71" s="2" t="s">
        <v>36</v>
      </c>
      <c r="G71" s="2" t="s">
        <v>42</v>
      </c>
      <c r="H71" s="35" t="s">
        <v>77</v>
      </c>
      <c r="I71" s="36" t="s">
        <v>18</v>
      </c>
      <c r="J71" s="35" t="s">
        <v>76</v>
      </c>
    </row>
  </sheetData>
  <mergeCells count="20">
    <mergeCell ref="D35:D36"/>
    <mergeCell ref="E35:H35"/>
    <mergeCell ref="I35:L35"/>
    <mergeCell ref="M35:O35"/>
    <mergeCell ref="A60:A61"/>
    <mergeCell ref="E60:G60"/>
    <mergeCell ref="H60:J60"/>
    <mergeCell ref="B60:D60"/>
    <mergeCell ref="A8:O8"/>
    <mergeCell ref="A9:A10"/>
    <mergeCell ref="B9:B10"/>
    <mergeCell ref="C9:C10"/>
    <mergeCell ref="D9:D10"/>
    <mergeCell ref="E9:H9"/>
    <mergeCell ref="I9:L9"/>
    <mergeCell ref="M9:O9"/>
    <mergeCell ref="A34:O34"/>
    <mergeCell ref="A35:A36"/>
    <mergeCell ref="B35:B36"/>
    <mergeCell ref="C35:C36"/>
  </mergeCells>
  <phoneticPr fontId="1" type="noConversion"/>
  <hyperlinks>
    <hyperlink ref="L26" r:id="rId1" xr:uid="{0E9DAB54-9CE7-49B4-9221-6C92732E05D3}"/>
    <hyperlink ref="L16" r:id="rId2" xr:uid="{C6B130AB-EAC9-4AAE-919F-FCF7576B0200}"/>
    <hyperlink ref="L22" r:id="rId3" xr:uid="{FE40B4D4-1456-4E68-8A03-230BF86154EC}"/>
    <hyperlink ref="L32" r:id="rId4" xr:uid="{152EF397-4149-4D87-801E-3BE302296909}"/>
    <hyperlink ref="L20" r:id="rId5" xr:uid="{D9EC7405-FA65-4AE5-9E50-05DE159FDCAA}"/>
    <hyperlink ref="L25" r:id="rId6" xr:uid="{2BA584EB-DDC6-4716-B599-D24B3F3A1E21}"/>
    <hyperlink ref="L30" r:id="rId7" xr:uid="{E6C5735D-14DB-4D8E-87A4-2E996D990E5B}"/>
    <hyperlink ref="L21" r:id="rId8" xr:uid="{DC7045A4-1EE3-4812-A66D-7AC48191261A}"/>
    <hyperlink ref="L17" r:id="rId9" xr:uid="{1D06FC54-775A-4643-A6D9-089CF4968B2D}"/>
    <hyperlink ref="L12" r:id="rId10" display="CHECK B5" xr:uid="{CBDAA1B8-F70A-45ED-960E-DD373307B517}"/>
    <hyperlink ref="L31" r:id="rId11" xr:uid="{B3253E5A-0F51-476E-ADEE-2AEAB49A87E6}"/>
    <hyperlink ref="L13" r:id="rId12" xr:uid="{CFED1759-DE31-44B7-AE9B-FBEB21C3BDF4}"/>
    <hyperlink ref="L27" r:id="rId13" xr:uid="{DAC74E8B-C4D2-4628-ACBC-F74A6FED9113}"/>
    <hyperlink ref="L41" r:id="rId14" xr:uid="{501E1A95-72BB-40A4-9EF9-B081D938AD53}"/>
    <hyperlink ref="L39" r:id="rId15" xr:uid="{BC7FBD4B-76A5-4570-9E69-5EF499BAE287}"/>
    <hyperlink ref="L46" r:id="rId16" xr:uid="{7E343C9D-AC4B-4C41-9269-43287797FFEF}"/>
    <hyperlink ref="L44" r:id="rId17" xr:uid="{54474FC1-A02A-477C-A552-6FCA3DA28664}"/>
    <hyperlink ref="L51" r:id="rId18" xr:uid="{52E97489-BB01-4669-BD1B-923380BED895}"/>
    <hyperlink ref="L49" r:id="rId19" xr:uid="{A5EAAB75-917C-4340-AAC4-0B3F1D270813}"/>
    <hyperlink ref="L56" r:id="rId20" xr:uid="{10676073-58F1-4517-80D4-5B31BBC1A361}"/>
    <hyperlink ref="L54" r:id="rId21" xr:uid="{4B6C76C9-F69A-4BBD-B174-477AEB2040BA}"/>
    <hyperlink ref="L40" r:id="rId22" xr:uid="{C2F8569B-CF9D-460B-AC35-5250351D3658}"/>
    <hyperlink ref="L45" r:id="rId23" xr:uid="{5462A732-3F89-4EEB-AA25-64222B78906A}"/>
    <hyperlink ref="L50" r:id="rId24" xr:uid="{2612D6CA-A29E-48B4-B3DA-CBB1E209131F}"/>
    <hyperlink ref="L55" r:id="rId25" xr:uid="{04C4E12E-7193-4552-90C7-7EC685F0CB37}"/>
  </hyperlinks>
  <pageMargins left="0.7" right="0.7" top="0.75" bottom="0.75" header="0.3" footer="0.3"/>
  <pageSetup paperSize="9" scale="45" orientation="landscape" r:id="rId26"/>
  <drawing r:id="rId2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659D1DC049B4683FC63E8B6823F0E" ma:contentTypeVersion="15" ma:contentTypeDescription="Create a new document." ma:contentTypeScope="" ma:versionID="a6093b3e33bcb06b3cbec57fff72dd87">
  <xsd:schema xmlns:xsd="http://www.w3.org/2001/XMLSchema" xmlns:xs="http://www.w3.org/2001/XMLSchema" xmlns:p="http://schemas.microsoft.com/office/2006/metadata/properties" xmlns:ns2="2a94935c-1dd7-40a7-9164-af5b10a241ef" xmlns:ns3="886a61b8-e484-494c-b952-07fc6deaffd4" targetNamespace="http://schemas.microsoft.com/office/2006/metadata/properties" ma:root="true" ma:fieldsID="8a980a605ccffedd0be9e9b961d5a590" ns2:_="" ns3:_="">
    <xsd:import namespace="2a94935c-1dd7-40a7-9164-af5b10a241ef"/>
    <xsd:import namespace="886a61b8-e484-494c-b952-07fc6deaff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4935c-1dd7-40a7-9164-af5b10a24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e89241d-ad8d-4e55-acdc-0351b084f2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a61b8-e484-494c-b952-07fc6deaffd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8f9e6c-3af9-4ce4-8cb0-35ad7dadbbf8}" ma:internalName="TaxCatchAll" ma:showField="CatchAllData" ma:web="886a61b8-e484-494c-b952-07fc6deaff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6a61b8-e484-494c-b952-07fc6deaffd4" xsi:nil="true"/>
    <lcf76f155ced4ddcb4097134ff3c332f xmlns="2a94935c-1dd7-40a7-9164-af5b10a241e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03ADAC-885B-4705-99BA-44300572A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4935c-1dd7-40a7-9164-af5b10a241ef"/>
    <ds:schemaRef ds:uri="886a61b8-e484-494c-b952-07fc6deaff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4D7A8F-E52B-4B44-88E5-E5507330D1F2}">
  <ds:schemaRefs>
    <ds:schemaRef ds:uri="http://schemas.microsoft.com/office/2006/metadata/properties"/>
    <ds:schemaRef ds:uri="http://schemas.microsoft.com/office/infopath/2007/PartnerControls"/>
    <ds:schemaRef ds:uri="886a61b8-e484-494c-b952-07fc6deaffd4"/>
    <ds:schemaRef ds:uri="2a94935c-1dd7-40a7-9164-af5b10a241ef"/>
  </ds:schemaRefs>
</ds:datastoreItem>
</file>

<file path=customXml/itemProps3.xml><?xml version="1.0" encoding="utf-8"?>
<ds:datastoreItem xmlns:ds="http://schemas.openxmlformats.org/officeDocument/2006/customXml" ds:itemID="{D50A487C-3EFC-4CD0-B865-0D36ADAEB0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HKG-SKU-NSA</vt:lpstr>
      <vt:lpstr>'HKG-SKU-NSA'!Print_Area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kruawan</dc:creator>
  <cp:keywords/>
  <dc:description/>
  <cp:lastModifiedBy>Amy Chong--Marketing &amp; Sales Dept--HK</cp:lastModifiedBy>
  <cp:revision/>
  <cp:lastPrinted>2025-07-01T03:38:31Z</cp:lastPrinted>
  <dcterms:created xsi:type="dcterms:W3CDTF">2022-10-28T09:28:59Z</dcterms:created>
  <dcterms:modified xsi:type="dcterms:W3CDTF">2025-07-01T03:38:42Z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0x010100758659D1DC049B4683FC63E8B6823F0E</vt:lpwstr>
  </property>
  <property fmtid="{D5CDD505-2E9C-101B-9397-08002B2CF9AE}" pid="3" name="MediaServiceImageTags">
    <vt:lpwstr/>
  </property>
</Properties>
</file>