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Objects="placeholders" defaultThemeVersion="166925"/>
  <mc:AlternateContent xmlns:mc="http://schemas.openxmlformats.org/markup-compatibility/2006">
    <mc:Choice Requires="x15">
      <x15ac:absPath xmlns:x15ac="http://schemas.microsoft.com/office/spreadsheetml/2010/11/ac" url="F:\DATA\Desktop\"/>
    </mc:Choice>
  </mc:AlternateContent>
  <xr:revisionPtr revIDLastSave="0" documentId="13_ncr:1_{B1C05177-D4BB-4DA2-B6CB-73F5EE78A08D}" xr6:coauthVersionLast="47" xr6:coauthVersionMax="47" xr10:uidLastSave="{00000000-0000-0000-0000-000000000000}"/>
  <bookViews>
    <workbookView xWindow="-120" yWindow="-120" windowWidth="24240" windowHeight="13020" xr2:uid="{007ADDEA-25F3-40A7-9AD1-4280267A83A8}"/>
  </bookViews>
  <sheets>
    <sheet name="MENU" sheetId="1" r:id="rId1"/>
    <sheet name="GENERAL INFORMATION" sheetId="2" r:id="rId2"/>
    <sheet name="LOCAL CHARGES" sheetId="3" r:id="rId3"/>
    <sheet name="GENERAL SERVICE" sheetId="4" r:id="rId4"/>
    <sheet name="JAPAN SERVICE" sheetId="5" r:id="rId5"/>
    <sheet name="HONGKONG SERVICE" sheetId="6" r:id="rId6"/>
    <sheet name="CHINA SERVICE" sheetId="7" r:id="rId7"/>
    <sheet name="TAIWAN SERVICE" sheetId="8" r:id="rId8"/>
    <sheet name="PHILIPPINE SERVICE" sheetId="9" r:id="rId9"/>
    <sheet name="MALAYSIA SERVICE" sheetId="12" r:id="rId10"/>
    <sheet name="THAILAND SERVICE" sheetId="10" r:id="rId11"/>
    <sheet name="INDIA - PAKISTAN SERVICE" sheetId="11" r:id="rId12"/>
    <sheet name="NEW ZEALAND SERVICE" sheetId="13" state="hidden" r:id="rId13"/>
    <sheet name="AUSTRALIA SERVICE" sheetId="14" r:id="rId14"/>
    <sheet name="US SERVICE" sheetId="15" r:id="rId15"/>
    <sheet name="EAST AFRICA SERVICE" sheetId="16" r:id="rId16"/>
    <sheet name="MEXICO SERVICE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5" l="1"/>
  <c r="H20" i="15"/>
  <c r="I19" i="15"/>
  <c r="H21" i="15" l="1"/>
  <c r="E37" i="15"/>
  <c r="E36" i="15"/>
  <c r="D37" i="15"/>
  <c r="D38" i="15" s="1"/>
  <c r="E28" i="15"/>
  <c r="K28" i="14"/>
  <c r="J28" i="14"/>
  <c r="H28" i="14"/>
  <c r="I28" i="14" s="1"/>
  <c r="J27" i="14"/>
  <c r="I27" i="14"/>
  <c r="D39" i="15" l="1"/>
  <c r="E39" i="15" s="1"/>
  <c r="E38" i="15"/>
  <c r="D29" i="15"/>
  <c r="D30" i="15" s="1"/>
  <c r="E30" i="15" s="1"/>
  <c r="H29" i="14"/>
  <c r="H59" i="11"/>
  <c r="H60" i="11" s="1"/>
  <c r="I58" i="11"/>
  <c r="J58" i="11" s="1"/>
  <c r="H55" i="11"/>
  <c r="H56" i="11" s="1"/>
  <c r="I56" i="11" s="1"/>
  <c r="J56" i="11" s="1"/>
  <c r="I54" i="11"/>
  <c r="J54" i="11" s="1"/>
  <c r="E29" i="15" l="1"/>
  <c r="D31" i="15"/>
  <c r="I29" i="14"/>
  <c r="H30" i="14"/>
  <c r="K29" i="14"/>
  <c r="J29" i="14"/>
  <c r="H61" i="11"/>
  <c r="I60" i="11"/>
  <c r="J60" i="11" s="1"/>
  <c r="I55" i="11"/>
  <c r="J55" i="11" s="1"/>
  <c r="I59" i="11"/>
  <c r="J59" i="11" s="1"/>
  <c r="E31" i="15" l="1"/>
  <c r="I30" i="14"/>
  <c r="H31" i="14"/>
  <c r="K30" i="14"/>
  <c r="J30" i="14"/>
  <c r="I61" i="11"/>
  <c r="J61" i="11" s="1"/>
  <c r="H62" i="11"/>
  <c r="I62" i="11" s="1"/>
  <c r="J62" i="11" s="1"/>
  <c r="I31" i="14" l="1"/>
  <c r="H32" i="14"/>
  <c r="J31" i="14"/>
  <c r="J132" i="7"/>
  <c r="H132" i="7"/>
  <c r="I132" i="7" s="1"/>
  <c r="J131" i="7"/>
  <c r="I131" i="7"/>
  <c r="H129" i="7"/>
  <c r="J129" i="7" s="1"/>
  <c r="J128" i="7"/>
  <c r="I128" i="7"/>
  <c r="H125" i="7"/>
  <c r="J125" i="7" s="1"/>
  <c r="J124" i="7"/>
  <c r="I124" i="7"/>
  <c r="H119" i="7"/>
  <c r="J119" i="7" s="1"/>
  <c r="J118" i="7"/>
  <c r="I118" i="7"/>
  <c r="J116" i="7"/>
  <c r="H116" i="7"/>
  <c r="I116" i="7" s="1"/>
  <c r="J115" i="7"/>
  <c r="I115" i="7"/>
  <c r="H112" i="7"/>
  <c r="J112" i="7" s="1"/>
  <c r="J111" i="7"/>
  <c r="I111" i="7"/>
  <c r="K41" i="14"/>
  <c r="K16" i="14"/>
  <c r="J99" i="7"/>
  <c r="I99" i="7"/>
  <c r="H99" i="7"/>
  <c r="J32" i="14" l="1"/>
  <c r="I32" i="14"/>
  <c r="H33" i="14"/>
  <c r="K32" i="14"/>
  <c r="I125" i="7"/>
  <c r="I129" i="7"/>
  <c r="I112" i="7"/>
  <c r="I119" i="7"/>
  <c r="J33" i="14" l="1"/>
  <c r="I33" i="14"/>
  <c r="H34" i="14"/>
  <c r="K33" i="14"/>
  <c r="E76" i="16"/>
  <c r="E70" i="16"/>
  <c r="E71" i="16"/>
  <c r="E72" i="16"/>
  <c r="E73" i="16"/>
  <c r="E74" i="16"/>
  <c r="E75" i="16"/>
  <c r="E69" i="16"/>
  <c r="I49" i="16"/>
  <c r="H49" i="16"/>
  <c r="I42" i="16"/>
  <c r="H42" i="16"/>
  <c r="E35" i="16"/>
  <c r="E29" i="16"/>
  <c r="E30" i="16"/>
  <c r="E31" i="16"/>
  <c r="E32" i="16"/>
  <c r="E33" i="16"/>
  <c r="E34" i="16"/>
  <c r="E28" i="16"/>
  <c r="I57" i="16"/>
  <c r="I41" i="16"/>
  <c r="I35" i="16"/>
  <c r="H32" i="16"/>
  <c r="I32" i="16" s="1"/>
  <c r="I31" i="16"/>
  <c r="I29" i="16"/>
  <c r="I27" i="16"/>
  <c r="I16" i="16"/>
  <c r="I14" i="16"/>
  <c r="H19" i="17"/>
  <c r="I19" i="17" s="1"/>
  <c r="H18" i="17"/>
  <c r="I18" i="17" s="1"/>
  <c r="H17" i="17"/>
  <c r="I17" i="17" s="1"/>
  <c r="I16" i="17"/>
  <c r="H16" i="17"/>
  <c r="E19" i="17"/>
  <c r="E18" i="17"/>
  <c r="E17" i="17"/>
  <c r="E16" i="17"/>
  <c r="D15" i="17"/>
  <c r="D16" i="17" s="1"/>
  <c r="D17" i="17" s="1"/>
  <c r="D18" i="17" s="1"/>
  <c r="D19" i="17" s="1"/>
  <c r="D20" i="17" s="1"/>
  <c r="D21" i="17" s="1"/>
  <c r="D22" i="17" s="1"/>
  <c r="J34" i="14" l="1"/>
  <c r="I34" i="14"/>
  <c r="H35" i="14"/>
  <c r="K34" i="14"/>
  <c r="H28" i="11"/>
  <c r="I28" i="11" s="1"/>
  <c r="J28" i="11" s="1"/>
  <c r="K28" i="11" s="1"/>
  <c r="J27" i="11"/>
  <c r="K27" i="11" s="1"/>
  <c r="I27" i="11"/>
  <c r="H15" i="11"/>
  <c r="I14" i="11"/>
  <c r="J14" i="11" s="1"/>
  <c r="K14" i="11" s="1"/>
  <c r="K35" i="14" l="1"/>
  <c r="J35" i="14"/>
  <c r="I35" i="14"/>
  <c r="I44" i="16"/>
  <c r="I18" i="16"/>
  <c r="H19" i="16"/>
  <c r="H29" i="11"/>
  <c r="I19" i="16" l="1"/>
  <c r="I29" i="11"/>
  <c r="J29" i="11" s="1"/>
  <c r="K29" i="11" s="1"/>
  <c r="H30" i="11"/>
  <c r="I46" i="16" l="1"/>
  <c r="I30" i="11"/>
  <c r="J30" i="11" s="1"/>
  <c r="K30" i="11" s="1"/>
  <c r="H31" i="11"/>
  <c r="I22" i="16" l="1"/>
  <c r="I31" i="11"/>
  <c r="J31" i="11" s="1"/>
  <c r="K31" i="11" s="1"/>
  <c r="H32" i="11"/>
  <c r="I20" i="15" l="1"/>
  <c r="I21" i="15"/>
  <c r="I32" i="11"/>
  <c r="J32" i="11" s="1"/>
  <c r="K32" i="11" s="1"/>
  <c r="H33" i="11"/>
  <c r="H68" i="12"/>
  <c r="H69" i="12" s="1"/>
  <c r="J67" i="12"/>
  <c r="I67" i="12"/>
  <c r="K45" i="12"/>
  <c r="H45" i="12"/>
  <c r="J45" i="12" s="1"/>
  <c r="K44" i="12"/>
  <c r="J44" i="12"/>
  <c r="I44" i="12"/>
  <c r="K42" i="12"/>
  <c r="J42" i="12"/>
  <c r="I42" i="12"/>
  <c r="H42" i="12"/>
  <c r="K41" i="12"/>
  <c r="J41" i="12"/>
  <c r="I41" i="12"/>
  <c r="K34" i="12"/>
  <c r="J34" i="12"/>
  <c r="H34" i="12"/>
  <c r="I34" i="12" s="1"/>
  <c r="H32" i="12"/>
  <c r="K32" i="12" s="1"/>
  <c r="K31" i="12"/>
  <c r="J31" i="12"/>
  <c r="I31" i="12"/>
  <c r="K29" i="12"/>
  <c r="J29" i="12"/>
  <c r="I29" i="12"/>
  <c r="H29" i="12"/>
  <c r="K28" i="12"/>
  <c r="J28" i="12"/>
  <c r="I28" i="12"/>
  <c r="K14" i="12"/>
  <c r="J14" i="12"/>
  <c r="I14" i="12"/>
  <c r="H42" i="9"/>
  <c r="H43" i="9" s="1"/>
  <c r="H41" i="9"/>
  <c r="J41" i="9" s="1"/>
  <c r="J40" i="9"/>
  <c r="I40" i="9"/>
  <c r="E35" i="9"/>
  <c r="E29" i="9"/>
  <c r="E30" i="9"/>
  <c r="E31" i="9"/>
  <c r="E32" i="9"/>
  <c r="E33" i="9"/>
  <c r="E34" i="9"/>
  <c r="E28" i="9"/>
  <c r="H28" i="9"/>
  <c r="H29" i="9" s="1"/>
  <c r="J27" i="9"/>
  <c r="I27" i="9"/>
  <c r="I33" i="11" l="1"/>
  <c r="J33" i="11" s="1"/>
  <c r="K33" i="11" s="1"/>
  <c r="H34" i="11"/>
  <c r="H70" i="12"/>
  <c r="J69" i="12"/>
  <c r="I69" i="12"/>
  <c r="I68" i="12"/>
  <c r="J68" i="12"/>
  <c r="H46" i="12"/>
  <c r="I45" i="12"/>
  <c r="H33" i="12"/>
  <c r="I32" i="12"/>
  <c r="J32" i="12"/>
  <c r="H44" i="9"/>
  <c r="J43" i="9"/>
  <c r="I43" i="9"/>
  <c r="I42" i="9"/>
  <c r="I41" i="9"/>
  <c r="J42" i="9"/>
  <c r="J29" i="9"/>
  <c r="H30" i="9"/>
  <c r="I29" i="9"/>
  <c r="I28" i="9"/>
  <c r="J28" i="9"/>
  <c r="I34" i="11" l="1"/>
  <c r="J34" i="11" s="1"/>
  <c r="K34" i="11" s="1"/>
  <c r="H35" i="11"/>
  <c r="I35" i="11" s="1"/>
  <c r="J35" i="11" s="1"/>
  <c r="K35" i="11" s="1"/>
  <c r="I70" i="12"/>
  <c r="H71" i="12"/>
  <c r="J70" i="12"/>
  <c r="J46" i="12"/>
  <c r="I46" i="12"/>
  <c r="H47" i="12"/>
  <c r="K46" i="12"/>
  <c r="K33" i="12"/>
  <c r="J33" i="12"/>
  <c r="I33" i="12"/>
  <c r="I44" i="9"/>
  <c r="H45" i="9"/>
  <c r="J44" i="9"/>
  <c r="I30" i="9"/>
  <c r="H31" i="9"/>
  <c r="J30" i="9"/>
  <c r="J71" i="12" l="1"/>
  <c r="H72" i="12"/>
  <c r="I71" i="12"/>
  <c r="J47" i="12"/>
  <c r="I47" i="12"/>
  <c r="H48" i="12"/>
  <c r="K47" i="12"/>
  <c r="J45" i="9"/>
  <c r="I45" i="9"/>
  <c r="H46" i="9"/>
  <c r="J31" i="9"/>
  <c r="I31" i="9"/>
  <c r="H32" i="9"/>
  <c r="H73" i="12" l="1"/>
  <c r="J72" i="12"/>
  <c r="I72" i="12"/>
  <c r="J48" i="12"/>
  <c r="K48" i="12"/>
  <c r="I48" i="12"/>
  <c r="H47" i="9"/>
  <c r="J46" i="9"/>
  <c r="I46" i="9"/>
  <c r="H33" i="9"/>
  <c r="I32" i="9"/>
  <c r="J32" i="9"/>
  <c r="H74" i="12" l="1"/>
  <c r="I73" i="12"/>
  <c r="J73" i="12"/>
  <c r="H48" i="9"/>
  <c r="J47" i="9"/>
  <c r="I47" i="9"/>
  <c r="J33" i="9"/>
  <c r="H34" i="9"/>
  <c r="I33" i="9"/>
  <c r="H84" i="7"/>
  <c r="H85" i="7" s="1"/>
  <c r="I83" i="7"/>
  <c r="H71" i="7"/>
  <c r="H72" i="7" s="1"/>
  <c r="I70" i="7"/>
  <c r="I58" i="7"/>
  <c r="H58" i="7"/>
  <c r="H59" i="7" s="1"/>
  <c r="I74" i="12" l="1"/>
  <c r="H75" i="12"/>
  <c r="J74" i="12"/>
  <c r="I48" i="9"/>
  <c r="J48" i="9"/>
  <c r="I34" i="9"/>
  <c r="H35" i="9"/>
  <c r="J34" i="9"/>
  <c r="I72" i="7"/>
  <c r="H73" i="7"/>
  <c r="H86" i="7"/>
  <c r="I85" i="7"/>
  <c r="I71" i="7"/>
  <c r="I84" i="7"/>
  <c r="H71" i="16"/>
  <c r="H72" i="16" s="1"/>
  <c r="I70" i="16"/>
  <c r="I68" i="16"/>
  <c r="I55" i="16"/>
  <c r="E56" i="16"/>
  <c r="D56" i="16"/>
  <c r="D57" i="16" s="1"/>
  <c r="E55" i="16"/>
  <c r="E42" i="16"/>
  <c r="D70" i="16"/>
  <c r="D71" i="16" s="1"/>
  <c r="D72" i="16" s="1"/>
  <c r="D73" i="16" s="1"/>
  <c r="D74" i="16" s="1"/>
  <c r="D75" i="16" s="1"/>
  <c r="D76" i="16" s="1"/>
  <c r="D43" i="16"/>
  <c r="D44" i="16" s="1"/>
  <c r="D45" i="16" s="1"/>
  <c r="D46" i="16" s="1"/>
  <c r="D47" i="16" s="1"/>
  <c r="D48" i="16" s="1"/>
  <c r="D49" i="16" s="1"/>
  <c r="D29" i="16"/>
  <c r="D30" i="16" s="1"/>
  <c r="D31" i="16" s="1"/>
  <c r="D32" i="16" s="1"/>
  <c r="D33" i="16" s="1"/>
  <c r="D34" i="16" s="1"/>
  <c r="D35" i="16" s="1"/>
  <c r="D15" i="16"/>
  <c r="D16" i="16" s="1"/>
  <c r="D17" i="16" s="1"/>
  <c r="D18" i="16" s="1"/>
  <c r="D19" i="16" s="1"/>
  <c r="D20" i="16" s="1"/>
  <c r="D21" i="16" s="1"/>
  <c r="D22" i="16" s="1"/>
  <c r="D15" i="15"/>
  <c r="D16" i="15" s="1"/>
  <c r="D17" i="15" s="1"/>
  <c r="D18" i="15" s="1"/>
  <c r="D19" i="15" s="1"/>
  <c r="D20" i="15" s="1"/>
  <c r="D21" i="15" s="1"/>
  <c r="D22" i="15" s="1"/>
  <c r="D41" i="14"/>
  <c r="D42" i="14" s="1"/>
  <c r="D43" i="14" s="1"/>
  <c r="D44" i="14" s="1"/>
  <c r="D45" i="14" s="1"/>
  <c r="D46" i="14" s="1"/>
  <c r="D47" i="14" s="1"/>
  <c r="D48" i="14" s="1"/>
  <c r="E32" i="14"/>
  <c r="E31" i="14"/>
  <c r="D29" i="14"/>
  <c r="D30" i="14" s="1"/>
  <c r="D31" i="14" s="1"/>
  <c r="D32" i="14" s="1"/>
  <c r="D33" i="14" s="1"/>
  <c r="D34" i="14" s="1"/>
  <c r="D35" i="14" s="1"/>
  <c r="D15" i="14"/>
  <c r="D16" i="14" s="1"/>
  <c r="D17" i="14" s="1"/>
  <c r="D18" i="14" s="1"/>
  <c r="D19" i="14" s="1"/>
  <c r="D20" i="14" s="1"/>
  <c r="D21" i="14" s="1"/>
  <c r="D22" i="14" s="1"/>
  <c r="D42" i="11"/>
  <c r="D43" i="11" s="1"/>
  <c r="D44" i="11" s="1"/>
  <c r="D45" i="11" s="1"/>
  <c r="D46" i="11" s="1"/>
  <c r="D47" i="11" s="1"/>
  <c r="D48" i="11" s="1"/>
  <c r="D49" i="11" s="1"/>
  <c r="D15" i="11"/>
  <c r="D16" i="11" s="1"/>
  <c r="D17" i="11" s="1"/>
  <c r="D18" i="11" s="1"/>
  <c r="D19" i="11" s="1"/>
  <c r="D20" i="11" s="1"/>
  <c r="D21" i="11" s="1"/>
  <c r="D22" i="11" s="1"/>
  <c r="E33" i="11"/>
  <c r="E32" i="11"/>
  <c r="E31" i="11"/>
  <c r="D56" i="11"/>
  <c r="D57" i="11" s="1"/>
  <c r="D58" i="11" s="1"/>
  <c r="D29" i="11"/>
  <c r="D30" i="11" s="1"/>
  <c r="D31" i="11" s="1"/>
  <c r="D32" i="11" s="1"/>
  <c r="D33" i="11" s="1"/>
  <c r="D34" i="11" s="1"/>
  <c r="D35" i="11" s="1"/>
  <c r="D41" i="10"/>
  <c r="D42" i="10" s="1"/>
  <c r="D43" i="10" s="1"/>
  <c r="D44" i="10" s="1"/>
  <c r="D45" i="10" s="1"/>
  <c r="D46" i="10" s="1"/>
  <c r="D47" i="10" s="1"/>
  <c r="D48" i="10" s="1"/>
  <c r="E32" i="10"/>
  <c r="E31" i="10"/>
  <c r="D29" i="10"/>
  <c r="D30" i="10" s="1"/>
  <c r="D31" i="10" s="1"/>
  <c r="D32" i="10" s="1"/>
  <c r="D33" i="10" s="1"/>
  <c r="D34" i="10" s="1"/>
  <c r="D35" i="10" s="1"/>
  <c r="D15" i="10"/>
  <c r="D16" i="10" s="1"/>
  <c r="D17" i="10" s="1"/>
  <c r="D18" i="10" s="1"/>
  <c r="D19" i="10" s="1"/>
  <c r="D20" i="10" s="1"/>
  <c r="D21" i="10" s="1"/>
  <c r="D22" i="10" s="1"/>
  <c r="J75" i="12" l="1"/>
  <c r="I75" i="12"/>
  <c r="J35" i="9"/>
  <c r="I35" i="9"/>
  <c r="H87" i="7"/>
  <c r="I86" i="7"/>
  <c r="H74" i="7"/>
  <c r="I73" i="7"/>
  <c r="H73" i="16"/>
  <c r="I72" i="16"/>
  <c r="I71" i="16"/>
  <c r="H58" i="16"/>
  <c r="D58" i="16"/>
  <c r="E57" i="16"/>
  <c r="E46" i="16"/>
  <c r="E43" i="16"/>
  <c r="E47" i="16"/>
  <c r="E45" i="16"/>
  <c r="E44" i="16"/>
  <c r="E58" i="11"/>
  <c r="D59" i="11"/>
  <c r="D69" i="12"/>
  <c r="D70" i="12" s="1"/>
  <c r="D71" i="12" s="1"/>
  <c r="D72" i="12" s="1"/>
  <c r="D73" i="12" s="1"/>
  <c r="D74" i="12" s="1"/>
  <c r="D75" i="12" s="1"/>
  <c r="D55" i="12"/>
  <c r="D56" i="12" s="1"/>
  <c r="D57" i="12" s="1"/>
  <c r="D58" i="12" s="1"/>
  <c r="D59" i="12" s="1"/>
  <c r="D60" i="12" s="1"/>
  <c r="D61" i="12" s="1"/>
  <c r="D62" i="12" s="1"/>
  <c r="D41" i="12"/>
  <c r="D42" i="12" s="1"/>
  <c r="D43" i="12" s="1"/>
  <c r="D44" i="12" s="1"/>
  <c r="D45" i="12" s="1"/>
  <c r="D46" i="12" s="1"/>
  <c r="D47" i="12" s="1"/>
  <c r="D48" i="12" s="1"/>
  <c r="E32" i="12"/>
  <c r="E31" i="12"/>
  <c r="D29" i="12"/>
  <c r="D30" i="12" s="1"/>
  <c r="D31" i="12" s="1"/>
  <c r="D32" i="12" s="1"/>
  <c r="D33" i="12" s="1"/>
  <c r="D34" i="12" s="1"/>
  <c r="D35" i="12" s="1"/>
  <c r="D15" i="12"/>
  <c r="D16" i="12" s="1"/>
  <c r="D17" i="12" s="1"/>
  <c r="D18" i="12" s="1"/>
  <c r="D19" i="12" s="1"/>
  <c r="D20" i="12" s="1"/>
  <c r="D21" i="12" s="1"/>
  <c r="D22" i="12" s="1"/>
  <c r="D41" i="9"/>
  <c r="D42" i="9" s="1"/>
  <c r="D43" i="9" s="1"/>
  <c r="D44" i="9" s="1"/>
  <c r="D45" i="9" s="1"/>
  <c r="D46" i="9" s="1"/>
  <c r="D47" i="9" s="1"/>
  <c r="D48" i="9" s="1"/>
  <c r="D29" i="9"/>
  <c r="D30" i="9" s="1"/>
  <c r="D31" i="9" s="1"/>
  <c r="D32" i="9" s="1"/>
  <c r="D33" i="9" s="1"/>
  <c r="D34" i="9" s="1"/>
  <c r="D35" i="9" s="1"/>
  <c r="D15" i="9"/>
  <c r="D16" i="9" s="1"/>
  <c r="D17" i="9" s="1"/>
  <c r="D18" i="9" s="1"/>
  <c r="D19" i="9" s="1"/>
  <c r="D20" i="9" s="1"/>
  <c r="D21" i="9" s="1"/>
  <c r="D22" i="9" s="1"/>
  <c r="D41" i="8"/>
  <c r="D42" i="8" s="1"/>
  <c r="D43" i="8" s="1"/>
  <c r="D44" i="8" s="1"/>
  <c r="D45" i="8" s="1"/>
  <c r="D46" i="8" s="1"/>
  <c r="D47" i="8" s="1"/>
  <c r="D48" i="8" s="1"/>
  <c r="E34" i="8"/>
  <c r="E33" i="8"/>
  <c r="E32" i="8"/>
  <c r="E31" i="8"/>
  <c r="D29" i="8"/>
  <c r="D30" i="8" s="1"/>
  <c r="D31" i="8" s="1"/>
  <c r="D32" i="8" s="1"/>
  <c r="D33" i="8" s="1"/>
  <c r="D34" i="8" s="1"/>
  <c r="D35" i="8" s="1"/>
  <c r="D15" i="8"/>
  <c r="D16" i="8" s="1"/>
  <c r="D17" i="8" s="1"/>
  <c r="D18" i="8" s="1"/>
  <c r="D19" i="8" s="1"/>
  <c r="D20" i="8" s="1"/>
  <c r="D21" i="8" s="1"/>
  <c r="D22" i="8" s="1"/>
  <c r="D166" i="7"/>
  <c r="D167" i="7" s="1"/>
  <c r="D168" i="7" s="1"/>
  <c r="D169" i="7" s="1"/>
  <c r="D170" i="7" s="1"/>
  <c r="D171" i="7" s="1"/>
  <c r="D172" i="7" s="1"/>
  <c r="D173" i="7" s="1"/>
  <c r="F157" i="7"/>
  <c r="E157" i="7"/>
  <c r="F156" i="7"/>
  <c r="E156" i="7"/>
  <c r="D154" i="7"/>
  <c r="D155" i="7" s="1"/>
  <c r="D156" i="7" s="1"/>
  <c r="D157" i="7" s="1"/>
  <c r="D158" i="7" s="1"/>
  <c r="D159" i="7" s="1"/>
  <c r="D160" i="7" s="1"/>
  <c r="D140" i="7"/>
  <c r="D141" i="7" s="1"/>
  <c r="D142" i="7" s="1"/>
  <c r="D143" i="7" s="1"/>
  <c r="D144" i="7" s="1"/>
  <c r="D145" i="7" s="1"/>
  <c r="D146" i="7" s="1"/>
  <c r="D147" i="7" s="1"/>
  <c r="D125" i="7"/>
  <c r="D126" i="7" s="1"/>
  <c r="D127" i="7" s="1"/>
  <c r="D128" i="7" s="1"/>
  <c r="D129" i="7" s="1"/>
  <c r="D130" i="7" s="1"/>
  <c r="D131" i="7" s="1"/>
  <c r="D132" i="7" s="1"/>
  <c r="E117" i="7"/>
  <c r="E116" i="7"/>
  <c r="E115" i="7"/>
  <c r="D113" i="7"/>
  <c r="D114" i="7" s="1"/>
  <c r="D115" i="7" s="1"/>
  <c r="D116" i="7" s="1"/>
  <c r="D117" i="7" s="1"/>
  <c r="D118" i="7" s="1"/>
  <c r="D119" i="7" s="1"/>
  <c r="D99" i="7"/>
  <c r="D100" i="7" s="1"/>
  <c r="D101" i="7" s="1"/>
  <c r="D102" i="7" s="1"/>
  <c r="D103" i="7" s="1"/>
  <c r="D104" i="7" s="1"/>
  <c r="D105" i="7" s="1"/>
  <c r="D106" i="7" s="1"/>
  <c r="D84" i="7"/>
  <c r="D85" i="7" s="1"/>
  <c r="D86" i="7" s="1"/>
  <c r="D87" i="7" s="1"/>
  <c r="D88" i="7" s="1"/>
  <c r="D89" i="7" s="1"/>
  <c r="D90" i="7" s="1"/>
  <c r="D91" i="7" s="1"/>
  <c r="E76" i="7"/>
  <c r="E75" i="7"/>
  <c r="E74" i="7"/>
  <c r="D72" i="7"/>
  <c r="D73" i="7" s="1"/>
  <c r="D74" i="7" s="1"/>
  <c r="D75" i="7" s="1"/>
  <c r="D76" i="7" s="1"/>
  <c r="D77" i="7" s="1"/>
  <c r="D78" i="7" s="1"/>
  <c r="D58" i="7"/>
  <c r="D59" i="7" s="1"/>
  <c r="D60" i="7" s="1"/>
  <c r="D61" i="7" s="1"/>
  <c r="D62" i="7" s="1"/>
  <c r="D63" i="7" s="1"/>
  <c r="D64" i="7" s="1"/>
  <c r="D65" i="7" s="1"/>
  <c r="D43" i="7"/>
  <c r="D44" i="7" s="1"/>
  <c r="D45" i="7" s="1"/>
  <c r="D46" i="7" s="1"/>
  <c r="D47" i="7" s="1"/>
  <c r="D48" i="7" s="1"/>
  <c r="D49" i="7" s="1"/>
  <c r="D50" i="7" s="1"/>
  <c r="F32" i="7"/>
  <c r="E32" i="7"/>
  <c r="F31" i="7"/>
  <c r="E31" i="7"/>
  <c r="D29" i="7"/>
  <c r="D30" i="7" s="1"/>
  <c r="D31" i="7" s="1"/>
  <c r="D32" i="7" s="1"/>
  <c r="D33" i="7" s="1"/>
  <c r="D34" i="7" s="1"/>
  <c r="D35" i="7" s="1"/>
  <c r="D15" i="7"/>
  <c r="D16" i="7" s="1"/>
  <c r="D17" i="7" s="1"/>
  <c r="D18" i="7" s="1"/>
  <c r="D19" i="7" s="1"/>
  <c r="D20" i="7" s="1"/>
  <c r="D21" i="7" s="1"/>
  <c r="D22" i="7" s="1"/>
  <c r="D43" i="6"/>
  <c r="D44" i="6" s="1"/>
  <c r="D45" i="6" s="1"/>
  <c r="D46" i="6" s="1"/>
  <c r="D47" i="6" s="1"/>
  <c r="D48" i="6" s="1"/>
  <c r="D49" i="6" s="1"/>
  <c r="D50" i="6" s="1"/>
  <c r="E33" i="6"/>
  <c r="E32" i="6"/>
  <c r="D30" i="6"/>
  <c r="D31" i="6" s="1"/>
  <c r="D32" i="6" s="1"/>
  <c r="D33" i="6" s="1"/>
  <c r="D34" i="6" s="1"/>
  <c r="D35" i="6" s="1"/>
  <c r="D36" i="6" s="1"/>
  <c r="D15" i="6"/>
  <c r="D16" i="6" s="1"/>
  <c r="D17" i="6" s="1"/>
  <c r="D18" i="6" s="1"/>
  <c r="D19" i="6" s="1"/>
  <c r="D20" i="6" s="1"/>
  <c r="D21" i="6" s="1"/>
  <c r="D22" i="6" s="1"/>
  <c r="D101" i="5"/>
  <c r="D102" i="5" s="1"/>
  <c r="D103" i="5" s="1"/>
  <c r="D104" i="5" s="1"/>
  <c r="D105" i="5" s="1"/>
  <c r="D106" i="5" s="1"/>
  <c r="D107" i="5" s="1"/>
  <c r="D108" i="5" s="1"/>
  <c r="D87" i="5"/>
  <c r="D88" i="5" s="1"/>
  <c r="D89" i="5" s="1"/>
  <c r="D90" i="5" s="1"/>
  <c r="D91" i="5" s="1"/>
  <c r="D92" i="5" s="1"/>
  <c r="D93" i="5" s="1"/>
  <c r="D94" i="5" s="1"/>
  <c r="D72" i="5"/>
  <c r="D73" i="5" s="1"/>
  <c r="D74" i="5" s="1"/>
  <c r="D75" i="5" s="1"/>
  <c r="D76" i="5" s="1"/>
  <c r="D77" i="5" s="1"/>
  <c r="D78" i="5" s="1"/>
  <c r="D79" i="5" s="1"/>
  <c r="E63" i="5"/>
  <c r="E62" i="5"/>
  <c r="E61" i="5"/>
  <c r="D59" i="5"/>
  <c r="D60" i="5" s="1"/>
  <c r="D61" i="5" s="1"/>
  <c r="D62" i="5" s="1"/>
  <c r="D63" i="5" s="1"/>
  <c r="D64" i="5" s="1"/>
  <c r="D65" i="5" s="1"/>
  <c r="D44" i="5"/>
  <c r="D45" i="5" s="1"/>
  <c r="D46" i="5" s="1"/>
  <c r="D47" i="5" s="1"/>
  <c r="D48" i="5" s="1"/>
  <c r="D49" i="5" s="1"/>
  <c r="D50" i="5" s="1"/>
  <c r="D51" i="5" s="1"/>
  <c r="D31" i="5"/>
  <c r="D15" i="5"/>
  <c r="D16" i="5" s="1"/>
  <c r="D17" i="5" s="1"/>
  <c r="D18" i="5" s="1"/>
  <c r="D19" i="5" s="1"/>
  <c r="D20" i="5" s="1"/>
  <c r="D21" i="5" s="1"/>
  <c r="D22" i="5" s="1"/>
  <c r="G47" i="4"/>
  <c r="H88" i="7" l="1"/>
  <c r="I87" i="7"/>
  <c r="I74" i="7"/>
  <c r="H75" i="7"/>
  <c r="H74" i="16"/>
  <c r="I73" i="16"/>
  <c r="H59" i="16"/>
  <c r="I58" i="16"/>
  <c r="E58" i="16"/>
  <c r="D59" i="16"/>
  <c r="E59" i="11"/>
  <c r="D60" i="11"/>
  <c r="D61" i="11" s="1"/>
  <c r="D62" i="11" s="1"/>
  <c r="D32" i="5"/>
  <c r="G31" i="5"/>
  <c r="F31" i="5"/>
  <c r="E31" i="5"/>
  <c r="H76" i="7" l="1"/>
  <c r="I75" i="7"/>
  <c r="H89" i="7"/>
  <c r="I88" i="7"/>
  <c r="H75" i="16"/>
  <c r="I74" i="16"/>
  <c r="I59" i="16"/>
  <c r="H60" i="16"/>
  <c r="D60" i="16"/>
  <c r="E59" i="16"/>
  <c r="F32" i="5"/>
  <c r="D33" i="5"/>
  <c r="E32" i="5"/>
  <c r="G32" i="5"/>
  <c r="H90" i="7" l="1"/>
  <c r="I89" i="7"/>
  <c r="I76" i="7"/>
  <c r="H77" i="7"/>
  <c r="H76" i="16"/>
  <c r="I76" i="16" s="1"/>
  <c r="I75" i="16"/>
  <c r="H61" i="16"/>
  <c r="I60" i="16"/>
  <c r="E60" i="16"/>
  <c r="D61" i="16"/>
  <c r="D34" i="5"/>
  <c r="D35" i="5" s="1"/>
  <c r="D36" i="5" s="1"/>
  <c r="G33" i="5"/>
  <c r="E33" i="5"/>
  <c r="F33" i="5"/>
  <c r="H78" i="7" l="1"/>
  <c r="I78" i="7" s="1"/>
  <c r="I77" i="7"/>
  <c r="H91" i="7"/>
  <c r="I91" i="7" s="1"/>
  <c r="I90" i="7"/>
  <c r="I61" i="16"/>
  <c r="H62" i="16"/>
  <c r="D62" i="16"/>
  <c r="E61" i="16"/>
  <c r="H63" i="16" l="1"/>
  <c r="I63" i="16" s="1"/>
  <c r="I62" i="16"/>
  <c r="D63" i="16"/>
  <c r="E63" i="16" s="1"/>
  <c r="E62" i="16"/>
  <c r="D32" i="4"/>
  <c r="J32" i="4" s="1"/>
  <c r="J30" i="4"/>
  <c r="I30" i="4"/>
  <c r="G32" i="4" l="1"/>
  <c r="E32" i="4"/>
  <c r="D33" i="4"/>
  <c r="I33" i="4"/>
  <c r="G33" i="4"/>
  <c r="H33" i="4"/>
  <c r="E33" i="4"/>
  <c r="F33" i="4"/>
  <c r="H32" i="4"/>
  <c r="I32" i="4"/>
  <c r="F32" i="4"/>
  <c r="J33" i="4" l="1"/>
  <c r="D34" i="4"/>
  <c r="E15" i="7"/>
  <c r="E16" i="7"/>
  <c r="E17" i="7"/>
  <c r="E18" i="7"/>
  <c r="E19" i="7"/>
  <c r="I34" i="4" l="1"/>
  <c r="J34" i="4"/>
  <c r="G34" i="4"/>
  <c r="F34" i="4"/>
  <c r="D35" i="4"/>
  <c r="H34" i="4"/>
  <c r="E34" i="4"/>
  <c r="H42" i="11"/>
  <c r="H43" i="11" s="1"/>
  <c r="I41" i="11"/>
  <c r="J41" i="11" s="1"/>
  <c r="I43" i="11" l="1"/>
  <c r="J43" i="11" s="1"/>
  <c r="J35" i="4"/>
  <c r="I35" i="4"/>
  <c r="H35" i="4"/>
  <c r="F35" i="4"/>
  <c r="G35" i="4"/>
  <c r="E35" i="4"/>
  <c r="H22" i="15"/>
  <c r="I22" i="15" s="1"/>
  <c r="H46" i="11" l="1"/>
  <c r="H47" i="11" s="1"/>
  <c r="H48" i="11" s="1"/>
  <c r="H15" i="17"/>
  <c r="I14" i="17"/>
  <c r="E14" i="17"/>
  <c r="I15" i="17" l="1"/>
  <c r="E15" i="17"/>
  <c r="H20" i="17" l="1"/>
  <c r="I20" i="17" l="1"/>
  <c r="H21" i="17"/>
  <c r="E20" i="17"/>
  <c r="I21" i="17" l="1"/>
  <c r="H22" i="17"/>
  <c r="I22" i="17" s="1"/>
  <c r="E22" i="17"/>
  <c r="E21" i="17"/>
  <c r="J98" i="7" l="1"/>
  <c r="I98" i="7"/>
  <c r="I102" i="7" l="1"/>
  <c r="H103" i="7" l="1"/>
  <c r="I103" i="7" s="1"/>
  <c r="J102" i="7"/>
  <c r="J103" i="7"/>
  <c r="J105" i="7" l="1"/>
  <c r="I105" i="7"/>
  <c r="H35" i="12" l="1"/>
  <c r="H45" i="5"/>
  <c r="H46" i="5" s="1"/>
  <c r="E15" i="16"/>
  <c r="E14" i="16"/>
  <c r="E15" i="15"/>
  <c r="E14" i="15"/>
  <c r="E15" i="14"/>
  <c r="E14" i="14"/>
  <c r="E42" i="11"/>
  <c r="E41" i="11"/>
  <c r="E14" i="11"/>
  <c r="E40" i="10"/>
  <c r="E28" i="10"/>
  <c r="E14" i="10"/>
  <c r="E55" i="12"/>
  <c r="E54" i="12"/>
  <c r="E41" i="12"/>
  <c r="E40" i="12"/>
  <c r="E28" i="12"/>
  <c r="E14" i="12"/>
  <c r="E40" i="9"/>
  <c r="E14" i="9"/>
  <c r="E40" i="8"/>
  <c r="H28" i="8"/>
  <c r="K28" i="8" s="1"/>
  <c r="K27" i="8"/>
  <c r="J27" i="8"/>
  <c r="I27" i="8"/>
  <c r="E14" i="8"/>
  <c r="F139" i="7"/>
  <c r="E165" i="7"/>
  <c r="E124" i="7"/>
  <c r="E98" i="7"/>
  <c r="E100" i="7"/>
  <c r="E57" i="7"/>
  <c r="F35" i="7"/>
  <c r="E35" i="6"/>
  <c r="E31" i="6"/>
  <c r="E14" i="6"/>
  <c r="E99" i="7" l="1"/>
  <c r="E159" i="7"/>
  <c r="F158" i="7"/>
  <c r="E34" i="6"/>
  <c r="J45" i="5"/>
  <c r="I45" i="5"/>
  <c r="J35" i="12"/>
  <c r="I35" i="12"/>
  <c r="K35" i="12"/>
  <c r="E17" i="16"/>
  <c r="E29" i="14"/>
  <c r="E28" i="14"/>
  <c r="E56" i="11"/>
  <c r="E55" i="11"/>
  <c r="E44" i="11"/>
  <c r="E43" i="11"/>
  <c r="E29" i="11"/>
  <c r="E28" i="11"/>
  <c r="E16" i="11"/>
  <c r="E15" i="11"/>
  <c r="E42" i="10"/>
  <c r="E41" i="10"/>
  <c r="E30" i="10"/>
  <c r="E29" i="10"/>
  <c r="E16" i="10"/>
  <c r="E15" i="10"/>
  <c r="E69" i="12"/>
  <c r="E68" i="12"/>
  <c r="E57" i="12"/>
  <c r="E43" i="12"/>
  <c r="E30" i="12"/>
  <c r="E56" i="12"/>
  <c r="E16" i="12"/>
  <c r="E15" i="12"/>
  <c r="E42" i="9"/>
  <c r="E41" i="9"/>
  <c r="E15" i="9"/>
  <c r="E19" i="9"/>
  <c r="E42" i="8"/>
  <c r="E41" i="8"/>
  <c r="H29" i="8"/>
  <c r="I28" i="8"/>
  <c r="J28" i="8"/>
  <c r="E29" i="8"/>
  <c r="E28" i="8"/>
  <c r="E16" i="8"/>
  <c r="E15" i="8"/>
  <c r="F159" i="7"/>
  <c r="E158" i="7"/>
  <c r="F144" i="7"/>
  <c r="E142" i="7"/>
  <c r="F140" i="7"/>
  <c r="E146" i="7"/>
  <c r="E143" i="7"/>
  <c r="F143" i="7"/>
  <c r="E140" i="7"/>
  <c r="E144" i="7"/>
  <c r="F146" i="7"/>
  <c r="F142" i="7"/>
  <c r="E141" i="7"/>
  <c r="E145" i="7"/>
  <c r="F145" i="7"/>
  <c r="F141" i="7"/>
  <c r="E167" i="7"/>
  <c r="E166" i="7"/>
  <c r="E126" i="7"/>
  <c r="E125" i="7"/>
  <c r="E113" i="7"/>
  <c r="E112" i="7"/>
  <c r="E72" i="7"/>
  <c r="E71" i="7"/>
  <c r="F29" i="7"/>
  <c r="E30" i="7"/>
  <c r="F33" i="7"/>
  <c r="F28" i="7"/>
  <c r="E33" i="7"/>
  <c r="F30" i="7"/>
  <c r="F34" i="7"/>
  <c r="E59" i="7"/>
  <c r="E58" i="7"/>
  <c r="E20" i="6"/>
  <c r="E16" i="6"/>
  <c r="E15" i="6"/>
  <c r="E21" i="6"/>
  <c r="E19" i="6"/>
  <c r="E18" i="6"/>
  <c r="E17" i="6"/>
  <c r="E16" i="16" l="1"/>
  <c r="E29" i="12"/>
  <c r="J46" i="5"/>
  <c r="I46" i="5"/>
  <c r="E18" i="16"/>
  <c r="E16" i="15"/>
  <c r="E30" i="14"/>
  <c r="E17" i="14"/>
  <c r="E16" i="14"/>
  <c r="E18" i="14"/>
  <c r="E57" i="11"/>
  <c r="E45" i="11"/>
  <c r="E30" i="11"/>
  <c r="E17" i="11"/>
  <c r="E43" i="10"/>
  <c r="E17" i="10"/>
  <c r="E70" i="12"/>
  <c r="E42" i="12"/>
  <c r="E17" i="12"/>
  <c r="E43" i="9"/>
  <c r="E20" i="9"/>
  <c r="E43" i="8"/>
  <c r="K29" i="8"/>
  <c r="J29" i="8"/>
  <c r="I29" i="8"/>
  <c r="H30" i="8"/>
  <c r="E30" i="8"/>
  <c r="E17" i="8"/>
  <c r="E168" i="7"/>
  <c r="E127" i="7"/>
  <c r="E114" i="7"/>
  <c r="E101" i="7"/>
  <c r="E73" i="7"/>
  <c r="E60" i="7"/>
  <c r="E58" i="12" l="1"/>
  <c r="E19" i="16"/>
  <c r="E17" i="15"/>
  <c r="E19" i="14"/>
  <c r="E46" i="11"/>
  <c r="E18" i="11"/>
  <c r="E44" i="10"/>
  <c r="E18" i="10"/>
  <c r="E71" i="12"/>
  <c r="E44" i="12"/>
  <c r="E59" i="12"/>
  <c r="E45" i="12"/>
  <c r="E18" i="12"/>
  <c r="E44" i="9"/>
  <c r="E22" i="9"/>
  <c r="E21" i="9"/>
  <c r="E44" i="8"/>
  <c r="K30" i="8"/>
  <c r="J30" i="8"/>
  <c r="I30" i="8"/>
  <c r="H31" i="8"/>
  <c r="E18" i="8"/>
  <c r="E169" i="7"/>
  <c r="E128" i="7"/>
  <c r="E102" i="7"/>
  <c r="E61" i="7"/>
  <c r="E20" i="16" l="1"/>
  <c r="E18" i="15"/>
  <c r="E20" i="14"/>
  <c r="E47" i="11"/>
  <c r="E19" i="11"/>
  <c r="E45" i="10"/>
  <c r="E33" i="10"/>
  <c r="E19" i="10"/>
  <c r="E72" i="12"/>
  <c r="E60" i="12"/>
  <c r="E46" i="12"/>
  <c r="E33" i="12"/>
  <c r="E19" i="12"/>
  <c r="E45" i="9"/>
  <c r="E45" i="8"/>
  <c r="K31" i="8"/>
  <c r="J31" i="8"/>
  <c r="I31" i="8"/>
  <c r="H32" i="8"/>
  <c r="E19" i="8"/>
  <c r="E170" i="7"/>
  <c r="E129" i="7"/>
  <c r="E103" i="7"/>
  <c r="E62" i="7"/>
  <c r="E60" i="5"/>
  <c r="E64" i="5" l="1"/>
  <c r="E21" i="16"/>
  <c r="E22" i="16"/>
  <c r="E19" i="15"/>
  <c r="E33" i="14"/>
  <c r="E21" i="14"/>
  <c r="E22" i="14"/>
  <c r="E60" i="11"/>
  <c r="E48" i="11"/>
  <c r="E49" i="11"/>
  <c r="E20" i="11"/>
  <c r="E46" i="10"/>
  <c r="E34" i="10"/>
  <c r="E35" i="10"/>
  <c r="E20" i="10"/>
  <c r="E73" i="12"/>
  <c r="E61" i="12"/>
  <c r="E62" i="12"/>
  <c r="E47" i="12"/>
  <c r="E48" i="12"/>
  <c r="E34" i="12"/>
  <c r="E35" i="12"/>
  <c r="E20" i="12"/>
  <c r="E46" i="9"/>
  <c r="E46" i="8"/>
  <c r="K32" i="8"/>
  <c r="J32" i="8"/>
  <c r="I32" i="8"/>
  <c r="H33" i="8"/>
  <c r="E20" i="8"/>
  <c r="E171" i="7"/>
  <c r="E130" i="7"/>
  <c r="E104" i="7"/>
  <c r="E63" i="7"/>
  <c r="E48" i="5"/>
  <c r="E45" i="5"/>
  <c r="E49" i="5"/>
  <c r="E46" i="5"/>
  <c r="E47" i="5"/>
  <c r="E20" i="15" l="1"/>
  <c r="E35" i="14"/>
  <c r="E34" i="14"/>
  <c r="E62" i="11"/>
  <c r="E61" i="11"/>
  <c r="E35" i="11"/>
  <c r="E34" i="11"/>
  <c r="E22" i="11"/>
  <c r="E21" i="11"/>
  <c r="E48" i="10"/>
  <c r="E47" i="10"/>
  <c r="E22" i="10"/>
  <c r="E21" i="10"/>
  <c r="E75" i="12"/>
  <c r="E74" i="12"/>
  <c r="E22" i="12"/>
  <c r="E21" i="12"/>
  <c r="E48" i="9"/>
  <c r="E47" i="9"/>
  <c r="E48" i="8"/>
  <c r="E47" i="8"/>
  <c r="K33" i="8"/>
  <c r="J33" i="8"/>
  <c r="I33" i="8"/>
  <c r="H34" i="8"/>
  <c r="E35" i="8"/>
  <c r="E22" i="8"/>
  <c r="E21" i="8"/>
  <c r="E173" i="7"/>
  <c r="E172" i="7"/>
  <c r="E132" i="7"/>
  <c r="E131" i="7"/>
  <c r="E119" i="7"/>
  <c r="E118" i="7"/>
  <c r="E106" i="7"/>
  <c r="E105" i="7"/>
  <c r="E78" i="7"/>
  <c r="E77" i="7"/>
  <c r="E65" i="7"/>
  <c r="E64" i="7"/>
  <c r="E21" i="15" l="1"/>
  <c r="E22" i="15"/>
  <c r="K34" i="8"/>
  <c r="J34" i="8"/>
  <c r="I34" i="8"/>
  <c r="H35" i="8"/>
  <c r="K35" i="8" l="1"/>
  <c r="J35" i="8"/>
  <c r="I35" i="8"/>
  <c r="H15" i="14" l="1"/>
  <c r="J15" i="14" s="1"/>
  <c r="J14" i="14"/>
  <c r="I14" i="14"/>
  <c r="E28" i="7" l="1"/>
  <c r="K15" i="14"/>
  <c r="I15" i="14"/>
  <c r="H16" i="14"/>
  <c r="E29" i="7" l="1"/>
  <c r="J16" i="14"/>
  <c r="I16" i="14"/>
  <c r="H17" i="14"/>
  <c r="H18" i="14" s="1"/>
  <c r="E34" i="7" l="1"/>
  <c r="J18" i="14"/>
  <c r="H19" i="14"/>
  <c r="I18" i="14"/>
  <c r="J17" i="14"/>
  <c r="I17" i="14"/>
  <c r="K17" i="14"/>
  <c r="E35" i="7" l="1"/>
  <c r="J19" i="14"/>
  <c r="K19" i="14"/>
  <c r="I19" i="14"/>
  <c r="H20" i="14"/>
  <c r="I42" i="11"/>
  <c r="J42" i="11" s="1"/>
  <c r="H16" i="11"/>
  <c r="J20" i="14" l="1"/>
  <c r="I20" i="14"/>
  <c r="K20" i="14"/>
  <c r="H21" i="14"/>
  <c r="I45" i="11"/>
  <c r="J45" i="11" s="1"/>
  <c r="I46" i="11"/>
  <c r="J46" i="11" s="1"/>
  <c r="I16" i="11"/>
  <c r="J16" i="11" s="1"/>
  <c r="K16" i="11" s="1"/>
  <c r="H17" i="11"/>
  <c r="I15" i="11"/>
  <c r="J15" i="11" s="1"/>
  <c r="K15" i="11" s="1"/>
  <c r="I21" i="14" l="1"/>
  <c r="K21" i="14"/>
  <c r="J21" i="14"/>
  <c r="I17" i="11"/>
  <c r="J17" i="11" s="1"/>
  <c r="K17" i="11" s="1"/>
  <c r="H18" i="11"/>
  <c r="I47" i="11"/>
  <c r="J47" i="11" s="1"/>
  <c r="I48" i="11" l="1"/>
  <c r="J48" i="11" s="1"/>
  <c r="I18" i="11"/>
  <c r="J18" i="11" s="1"/>
  <c r="K18" i="11" s="1"/>
  <c r="H19" i="11"/>
  <c r="I19" i="11" l="1"/>
  <c r="J19" i="11" s="1"/>
  <c r="K19" i="11" s="1"/>
  <c r="H20" i="11"/>
  <c r="H41" i="10"/>
  <c r="I41" i="10" s="1"/>
  <c r="J40" i="10"/>
  <c r="I40" i="10"/>
  <c r="H28" i="10"/>
  <c r="H15" i="10"/>
  <c r="J15" i="10" s="1"/>
  <c r="J14" i="10"/>
  <c r="I14" i="10"/>
  <c r="H15" i="9"/>
  <c r="H16" i="9" s="1"/>
  <c r="H17" i="9" s="1"/>
  <c r="J14" i="9"/>
  <c r="I14" i="9"/>
  <c r="H41" i="8"/>
  <c r="K41" i="8" s="1"/>
  <c r="K40" i="8"/>
  <c r="J40" i="8"/>
  <c r="I40" i="8"/>
  <c r="J17" i="9" l="1"/>
  <c r="H18" i="9"/>
  <c r="I17" i="9"/>
  <c r="I15" i="10"/>
  <c r="H16" i="10"/>
  <c r="I16" i="10" s="1"/>
  <c r="I20" i="11"/>
  <c r="J20" i="11" s="1"/>
  <c r="K20" i="11" s="1"/>
  <c r="H21" i="11"/>
  <c r="I21" i="11" s="1"/>
  <c r="J21" i="11" s="1"/>
  <c r="K21" i="11" s="1"/>
  <c r="H17" i="10"/>
  <c r="I17" i="10" s="1"/>
  <c r="J41" i="10"/>
  <c r="H42" i="10"/>
  <c r="H43" i="10" s="1"/>
  <c r="I28" i="10"/>
  <c r="H29" i="10"/>
  <c r="J28" i="10"/>
  <c r="J27" i="10"/>
  <c r="I27" i="10"/>
  <c r="I15" i="9"/>
  <c r="I16" i="9"/>
  <c r="J16" i="9"/>
  <c r="J15" i="9"/>
  <c r="H42" i="8"/>
  <c r="I41" i="8"/>
  <c r="J41" i="8"/>
  <c r="I18" i="9" l="1"/>
  <c r="H19" i="9"/>
  <c r="J18" i="9"/>
  <c r="J16" i="10"/>
  <c r="J17" i="10"/>
  <c r="H18" i="10"/>
  <c r="J43" i="10"/>
  <c r="H44" i="10"/>
  <c r="I43" i="10"/>
  <c r="J42" i="10"/>
  <c r="I42" i="10"/>
  <c r="J29" i="10"/>
  <c r="I29" i="10"/>
  <c r="H30" i="10"/>
  <c r="H31" i="10" s="1"/>
  <c r="K42" i="8"/>
  <c r="J42" i="8"/>
  <c r="H43" i="8"/>
  <c r="I42" i="8"/>
  <c r="J31" i="10" l="1"/>
  <c r="H32" i="10"/>
  <c r="I31" i="10"/>
  <c r="J19" i="9"/>
  <c r="H20" i="9"/>
  <c r="I19" i="9"/>
  <c r="J18" i="10"/>
  <c r="H19" i="10"/>
  <c r="I18" i="10"/>
  <c r="J44" i="10"/>
  <c r="H45" i="10"/>
  <c r="I44" i="10"/>
  <c r="I30" i="10"/>
  <c r="J30" i="10"/>
  <c r="K43" i="8"/>
  <c r="H44" i="8"/>
  <c r="J43" i="8"/>
  <c r="I43" i="8"/>
  <c r="J32" i="10" l="1"/>
  <c r="H33" i="10"/>
  <c r="I32" i="10"/>
  <c r="J20" i="9"/>
  <c r="H21" i="9"/>
  <c r="I20" i="9"/>
  <c r="J19" i="10"/>
  <c r="H20" i="10"/>
  <c r="I19" i="10"/>
  <c r="J45" i="10"/>
  <c r="H46" i="10"/>
  <c r="I45" i="10"/>
  <c r="K44" i="8"/>
  <c r="J44" i="8"/>
  <c r="I44" i="8"/>
  <c r="H45" i="8"/>
  <c r="E86" i="5"/>
  <c r="H58" i="5"/>
  <c r="H59" i="5" s="1"/>
  <c r="H60" i="5" s="1"/>
  <c r="J57" i="5"/>
  <c r="H47" i="5"/>
  <c r="H48" i="5" s="1"/>
  <c r="I44" i="5"/>
  <c r="J33" i="10" l="1"/>
  <c r="H34" i="10"/>
  <c r="I33" i="10"/>
  <c r="J21" i="9"/>
  <c r="H22" i="9"/>
  <c r="I21" i="9"/>
  <c r="J60" i="5"/>
  <c r="H61" i="5"/>
  <c r="I60" i="5"/>
  <c r="I59" i="7"/>
  <c r="J20" i="10"/>
  <c r="H21" i="10"/>
  <c r="I20" i="10"/>
  <c r="I59" i="5"/>
  <c r="J59" i="5"/>
  <c r="I58" i="5"/>
  <c r="J44" i="5"/>
  <c r="J47" i="5"/>
  <c r="J58" i="5"/>
  <c r="J46" i="10"/>
  <c r="H47" i="10"/>
  <c r="I46" i="10"/>
  <c r="K45" i="8"/>
  <c r="H46" i="8"/>
  <c r="J45" i="8"/>
  <c r="I45" i="8"/>
  <c r="I57" i="5"/>
  <c r="J48" i="5"/>
  <c r="H49" i="5"/>
  <c r="I48" i="5"/>
  <c r="I47" i="5"/>
  <c r="J34" i="10" l="1"/>
  <c r="H35" i="10"/>
  <c r="I34" i="10"/>
  <c r="I22" i="9"/>
  <c r="J22" i="9"/>
  <c r="J61" i="5"/>
  <c r="H62" i="5"/>
  <c r="I61" i="5"/>
  <c r="I21" i="10"/>
  <c r="J21" i="10"/>
  <c r="J47" i="10"/>
  <c r="I47" i="10"/>
  <c r="K46" i="8"/>
  <c r="J46" i="8"/>
  <c r="H47" i="8"/>
  <c r="I46" i="8"/>
  <c r="I49" i="5"/>
  <c r="H50" i="5"/>
  <c r="J49" i="5"/>
  <c r="I62" i="5" l="1"/>
  <c r="J62" i="5"/>
  <c r="H63" i="5"/>
  <c r="K47" i="8"/>
  <c r="J47" i="8"/>
  <c r="I47" i="8"/>
  <c r="H48" i="8"/>
  <c r="J50" i="5"/>
  <c r="I50" i="5"/>
  <c r="J63" i="5" l="1"/>
  <c r="H64" i="5"/>
  <c r="I63" i="5"/>
  <c r="K48" i="8"/>
  <c r="J48" i="8"/>
  <c r="I48" i="8"/>
  <c r="J64" i="5" l="1"/>
  <c r="I64" i="5"/>
  <c r="E41" i="14"/>
  <c r="E40" i="14"/>
  <c r="E42" i="6"/>
  <c r="F153" i="7"/>
  <c r="E139" i="7"/>
  <c r="F147" i="7"/>
  <c r="E83" i="7"/>
  <c r="G42" i="7"/>
  <c r="F42" i="7"/>
  <c r="E42" i="7"/>
  <c r="E14" i="7"/>
  <c r="E59" i="5"/>
  <c r="E29" i="6"/>
  <c r="E22" i="6"/>
  <c r="E43" i="6" l="1"/>
  <c r="E43" i="14"/>
  <c r="E42" i="14"/>
  <c r="J35" i="10"/>
  <c r="I35" i="10"/>
  <c r="E58" i="5"/>
  <c r="E153" i="7"/>
  <c r="E46" i="7"/>
  <c r="E84" i="7"/>
  <c r="G47" i="7"/>
  <c r="E147" i="7"/>
  <c r="E45" i="7"/>
  <c r="G43" i="7"/>
  <c r="F47" i="7"/>
  <c r="E85" i="7"/>
  <c r="E43" i="7"/>
  <c r="F45" i="7"/>
  <c r="G46" i="7"/>
  <c r="F43" i="7"/>
  <c r="G45" i="7"/>
  <c r="E47" i="7"/>
  <c r="H65" i="5"/>
  <c r="E30" i="6"/>
  <c r="E100" i="5"/>
  <c r="E88" i="5"/>
  <c r="E71" i="5"/>
  <c r="E44" i="5"/>
  <c r="E43" i="5"/>
  <c r="F15" i="5"/>
  <c r="F14" i="5"/>
  <c r="E14" i="5"/>
  <c r="D16" i="4"/>
  <c r="D17" i="4" s="1"/>
  <c r="H15" i="4"/>
  <c r="G15" i="4"/>
  <c r="F15" i="4"/>
  <c r="E15" i="4"/>
  <c r="D44" i="4"/>
  <c r="D45" i="4" s="1"/>
  <c r="H43" i="4"/>
  <c r="G43" i="4"/>
  <c r="F43" i="4"/>
  <c r="E43" i="4"/>
  <c r="G16" i="4" l="1"/>
  <c r="E44" i="14"/>
  <c r="F154" i="7"/>
  <c r="E154" i="7"/>
  <c r="E65" i="5"/>
  <c r="J65" i="5"/>
  <c r="I65" i="5"/>
  <c r="E87" i="5"/>
  <c r="E101" i="5"/>
  <c r="E72" i="5"/>
  <c r="E102" i="5"/>
  <c r="E73" i="5"/>
  <c r="E15" i="5"/>
  <c r="F16" i="4"/>
  <c r="H17" i="4"/>
  <c r="G17" i="4"/>
  <c r="F17" i="4"/>
  <c r="D18" i="4"/>
  <c r="D19" i="4" s="1"/>
  <c r="E17" i="4"/>
  <c r="H16" i="4"/>
  <c r="E16" i="4"/>
  <c r="G44" i="4"/>
  <c r="F44" i="4"/>
  <c r="E30" i="5"/>
  <c r="F30" i="5"/>
  <c r="G30" i="5"/>
  <c r="D46" i="4"/>
  <c r="D47" i="4" s="1"/>
  <c r="E45" i="4"/>
  <c r="H45" i="4"/>
  <c r="G45" i="4"/>
  <c r="F45" i="4"/>
  <c r="H44" i="4"/>
  <c r="E44" i="4"/>
  <c r="E17" i="5" l="1"/>
  <c r="G19" i="4"/>
  <c r="D20" i="4"/>
  <c r="E19" i="4"/>
  <c r="F19" i="4"/>
  <c r="H19" i="4"/>
  <c r="E45" i="14"/>
  <c r="F155" i="7"/>
  <c r="E155" i="7"/>
  <c r="F17" i="5"/>
  <c r="F16" i="5"/>
  <c r="E16" i="5"/>
  <c r="E36" i="6"/>
  <c r="G18" i="4"/>
  <c r="F18" i="4"/>
  <c r="E18" i="4"/>
  <c r="H18" i="4"/>
  <c r="H46" i="4"/>
  <c r="G46" i="4"/>
  <c r="F46" i="4"/>
  <c r="E46" i="4"/>
  <c r="E34" i="5" l="1"/>
  <c r="G34" i="5"/>
  <c r="F34" i="5"/>
  <c r="F18" i="5"/>
  <c r="E18" i="5"/>
  <c r="H20" i="4"/>
  <c r="D21" i="4"/>
  <c r="G20" i="4"/>
  <c r="E20" i="4"/>
  <c r="F20" i="4"/>
  <c r="E46" i="14"/>
  <c r="F160" i="7"/>
  <c r="E160" i="7"/>
  <c r="E35" i="5" l="1"/>
  <c r="G35" i="5"/>
  <c r="F35" i="5"/>
  <c r="E19" i="5"/>
  <c r="F19" i="5"/>
  <c r="F21" i="4"/>
  <c r="D22" i="4"/>
  <c r="G21" i="4"/>
  <c r="H21" i="4"/>
  <c r="E21" i="4"/>
  <c r="E47" i="14"/>
  <c r="E48" i="14"/>
  <c r="E48" i="16"/>
  <c r="E49" i="16"/>
  <c r="E20" i="7"/>
  <c r="E50" i="5"/>
  <c r="E36" i="5" l="1"/>
  <c r="G36" i="5"/>
  <c r="F36" i="5"/>
  <c r="F20" i="5"/>
  <c r="E20" i="5"/>
  <c r="F22" i="4"/>
  <c r="G22" i="4"/>
  <c r="D23" i="4"/>
  <c r="H22" i="4"/>
  <c r="E22" i="4"/>
  <c r="E22" i="7"/>
  <c r="E21" i="7"/>
  <c r="F31" i="4"/>
  <c r="F21" i="5" l="1"/>
  <c r="E21" i="5"/>
  <c r="G23" i="4"/>
  <c r="F23" i="4"/>
  <c r="H23" i="4"/>
  <c r="E23" i="4"/>
  <c r="H31" i="4"/>
  <c r="G31" i="4"/>
  <c r="I31" i="4"/>
  <c r="J31" i="4"/>
  <c r="E31" i="4"/>
  <c r="E22" i="5" l="1"/>
  <c r="F22" i="5"/>
  <c r="I14" i="15" l="1"/>
  <c r="H41" i="14"/>
  <c r="I41" i="14" s="1"/>
  <c r="K40" i="14"/>
  <c r="J40" i="14"/>
  <c r="I40" i="14"/>
  <c r="D36" i="4" l="1"/>
  <c r="J41" i="14"/>
  <c r="H42" i="14"/>
  <c r="H43" i="14" s="1"/>
  <c r="I43" i="14" s="1"/>
  <c r="I36" i="4" l="1"/>
  <c r="F36" i="4"/>
  <c r="D37" i="4"/>
  <c r="J36" i="4"/>
  <c r="G36" i="4"/>
  <c r="E36" i="4"/>
  <c r="H36" i="4"/>
  <c r="J43" i="14"/>
  <c r="K43" i="14"/>
  <c r="H44" i="14"/>
  <c r="I42" i="14"/>
  <c r="K42" i="14"/>
  <c r="J42" i="14"/>
  <c r="F37" i="4" l="1"/>
  <c r="I37" i="4"/>
  <c r="E37" i="4"/>
  <c r="G37" i="4"/>
  <c r="J37" i="4"/>
  <c r="H37" i="4"/>
  <c r="K44" i="14"/>
  <c r="H45" i="14"/>
  <c r="I44" i="14"/>
  <c r="J44" i="14"/>
  <c r="K45" i="14" l="1"/>
  <c r="H46" i="14"/>
  <c r="J45" i="14"/>
  <c r="I45" i="14"/>
  <c r="K46" i="14" l="1"/>
  <c r="H47" i="14"/>
  <c r="I46" i="14"/>
  <c r="J46" i="14"/>
  <c r="H22" i="14"/>
  <c r="J22" i="14" l="1"/>
  <c r="I22" i="14"/>
  <c r="K22" i="14"/>
  <c r="K47" i="14"/>
  <c r="I47" i="14"/>
  <c r="J47" i="14"/>
  <c r="H48" i="10"/>
  <c r="H106" i="7"/>
  <c r="J48" i="10" l="1"/>
  <c r="I48" i="10"/>
  <c r="J106" i="7"/>
  <c r="I106" i="7"/>
  <c r="H101" i="5"/>
  <c r="I101" i="5" s="1"/>
  <c r="J100" i="5"/>
  <c r="I100" i="5"/>
  <c r="J101" i="5" l="1"/>
  <c r="H102" i="5"/>
  <c r="I102" i="5" s="1"/>
  <c r="J102" i="5" l="1"/>
  <c r="H103" i="5"/>
  <c r="J103" i="5" l="1"/>
  <c r="H104" i="5"/>
  <c r="I103" i="5"/>
  <c r="J104" i="5" l="1"/>
  <c r="H105" i="5"/>
  <c r="I104" i="5"/>
  <c r="J105" i="5" l="1"/>
  <c r="H106" i="5"/>
  <c r="I105" i="5"/>
  <c r="J106" i="5" l="1"/>
  <c r="H107" i="5"/>
  <c r="I106" i="5"/>
  <c r="H87" i="5"/>
  <c r="H88" i="5" s="1"/>
  <c r="H89" i="5" s="1"/>
  <c r="J86" i="5"/>
  <c r="I86" i="5"/>
  <c r="I89" i="5" l="1"/>
  <c r="J89" i="5"/>
  <c r="H90" i="5"/>
  <c r="J87" i="5"/>
  <c r="J107" i="5"/>
  <c r="I107" i="5"/>
  <c r="I87" i="5"/>
  <c r="I88" i="5"/>
  <c r="J88" i="5"/>
  <c r="J90" i="5" l="1"/>
  <c r="H91" i="5"/>
  <c r="I90" i="5"/>
  <c r="J71" i="5"/>
  <c r="J91" i="5" l="1"/>
  <c r="H92" i="5"/>
  <c r="I91" i="5"/>
  <c r="G44" i="7"/>
  <c r="F44" i="7"/>
  <c r="E44" i="7"/>
  <c r="E44" i="6"/>
  <c r="E103" i="5"/>
  <c r="E45" i="6" l="1"/>
  <c r="E90" i="5"/>
  <c r="E89" i="5"/>
  <c r="E74" i="5"/>
  <c r="I92" i="5"/>
  <c r="J92" i="5"/>
  <c r="F47" i="4"/>
  <c r="E87" i="7"/>
  <c r="E86" i="7"/>
  <c r="E46" i="6"/>
  <c r="E104" i="5"/>
  <c r="E91" i="5" l="1"/>
  <c r="E75" i="5"/>
  <c r="E47" i="4"/>
  <c r="D48" i="4"/>
  <c r="F48" i="4" s="1"/>
  <c r="H47" i="4"/>
  <c r="E88" i="7"/>
  <c r="E47" i="6"/>
  <c r="E105" i="5"/>
  <c r="E92" i="5" l="1"/>
  <c r="E76" i="5"/>
  <c r="E51" i="5"/>
  <c r="D49" i="4"/>
  <c r="E49" i="4" s="1"/>
  <c r="H48" i="4"/>
  <c r="E48" i="4"/>
  <c r="G48" i="4"/>
  <c r="E89" i="7"/>
  <c r="E48" i="7"/>
  <c r="F48" i="7"/>
  <c r="G48" i="7"/>
  <c r="E48" i="6"/>
  <c r="E106" i="5"/>
  <c r="E93" i="5" l="1"/>
  <c r="E77" i="5"/>
  <c r="F49" i="4"/>
  <c r="H49" i="4"/>
  <c r="G49" i="4"/>
  <c r="E91" i="7"/>
  <c r="E90" i="7"/>
  <c r="E50" i="7"/>
  <c r="E49" i="7"/>
  <c r="G49" i="7"/>
  <c r="F49" i="7"/>
  <c r="E49" i="6"/>
  <c r="E107" i="5"/>
  <c r="E94" i="5"/>
  <c r="D50" i="4"/>
  <c r="E78" i="5" l="1"/>
  <c r="E79" i="5"/>
  <c r="E108" i="5"/>
  <c r="G50" i="4"/>
  <c r="F50" i="4"/>
  <c r="H50" i="4"/>
  <c r="E50" i="4"/>
  <c r="D51" i="4" l="1"/>
  <c r="I48" i="16" l="1"/>
  <c r="D27" i="13"/>
  <c r="D28" i="13" s="1"/>
  <c r="E26" i="13"/>
  <c r="D21" i="13"/>
  <c r="E21" i="13" s="1"/>
  <c r="E20" i="13"/>
  <c r="E16" i="13"/>
  <c r="D16" i="13"/>
  <c r="D17" i="13" s="1"/>
  <c r="E15" i="13"/>
  <c r="D15" i="13"/>
  <c r="E14" i="13"/>
  <c r="E13" i="13"/>
  <c r="D29" i="13" l="1"/>
  <c r="E28" i="13"/>
  <c r="E27" i="13"/>
  <c r="D18" i="13"/>
  <c r="E18" i="13" s="1"/>
  <c r="E17" i="13"/>
  <c r="D30" i="13" l="1"/>
  <c r="E29" i="13"/>
  <c r="D31" i="13" l="1"/>
  <c r="E30" i="13"/>
  <c r="D32" i="13" l="1"/>
  <c r="E31" i="13"/>
  <c r="D33" i="13" l="1"/>
  <c r="E32" i="13"/>
  <c r="D34" i="13" l="1"/>
  <c r="E34" i="13" s="1"/>
  <c r="E33" i="13"/>
  <c r="H15" i="8" l="1"/>
  <c r="H16" i="8" s="1"/>
  <c r="H17" i="8" s="1"/>
  <c r="I16" i="12" l="1"/>
  <c r="K17" i="8"/>
  <c r="H18" i="8"/>
  <c r="H19" i="8" s="1"/>
  <c r="J16" i="8"/>
  <c r="K16" i="8"/>
  <c r="I17" i="8"/>
  <c r="I16" i="8"/>
  <c r="J17" i="8"/>
  <c r="I19" i="8" l="1"/>
  <c r="K19" i="8"/>
  <c r="J19" i="8"/>
  <c r="H20" i="8"/>
  <c r="K16" i="12"/>
  <c r="J16" i="12"/>
  <c r="H17" i="12"/>
  <c r="I17" i="12" l="1"/>
  <c r="K20" i="8"/>
  <c r="I20" i="8"/>
  <c r="J20" i="8"/>
  <c r="J17" i="12"/>
  <c r="K17" i="12"/>
  <c r="J19" i="12" l="1"/>
  <c r="H20" i="12"/>
  <c r="K19" i="12"/>
  <c r="I19" i="12"/>
  <c r="I57" i="7"/>
  <c r="I20" i="12" l="1"/>
  <c r="J20" i="12"/>
  <c r="K20" i="12"/>
  <c r="H60" i="7"/>
  <c r="H61" i="7" s="1"/>
  <c r="I61" i="7" l="1"/>
  <c r="H62" i="7"/>
  <c r="I60" i="7"/>
  <c r="I62" i="7" l="1"/>
  <c r="H63" i="7"/>
  <c r="I63" i="7" l="1"/>
  <c r="H64" i="7"/>
  <c r="I64" i="7" l="1"/>
  <c r="H65" i="7"/>
  <c r="I65" i="7" s="1"/>
  <c r="G50" i="7"/>
  <c r="F50" i="7"/>
  <c r="H55" i="12" l="1"/>
  <c r="H56" i="12" s="1"/>
  <c r="I56" i="12" l="1"/>
  <c r="H57" i="12"/>
  <c r="H58" i="12" s="1"/>
  <c r="J56" i="12"/>
  <c r="J58" i="12" l="1"/>
  <c r="H59" i="12"/>
  <c r="I58" i="12"/>
  <c r="J57" i="12"/>
  <c r="I57" i="12"/>
  <c r="J59" i="12" l="1"/>
  <c r="H60" i="12"/>
  <c r="I59" i="12"/>
  <c r="J54" i="12"/>
  <c r="I54" i="12"/>
  <c r="K14" i="8"/>
  <c r="J14" i="8"/>
  <c r="I14" i="8"/>
  <c r="H72" i="5"/>
  <c r="J72" i="5" s="1"/>
  <c r="J60" i="12" l="1"/>
  <c r="I60" i="12"/>
  <c r="H27" i="13" l="1"/>
  <c r="M27" i="13" s="1"/>
  <c r="M26" i="13"/>
  <c r="L26" i="13"/>
  <c r="K26" i="13"/>
  <c r="J26" i="13"/>
  <c r="I26" i="13"/>
  <c r="H14" i="13"/>
  <c r="H15" i="13" s="1"/>
  <c r="M13" i="13"/>
  <c r="L13" i="13"/>
  <c r="K13" i="13"/>
  <c r="J13" i="13"/>
  <c r="I13" i="13"/>
  <c r="I71" i="5"/>
  <c r="E2" i="4"/>
  <c r="K15" i="13" l="1"/>
  <c r="H16" i="13"/>
  <c r="M15" i="13"/>
  <c r="J15" i="13"/>
  <c r="L15" i="13"/>
  <c r="I15" i="13"/>
  <c r="J27" i="13"/>
  <c r="K27" i="13"/>
  <c r="I15" i="8"/>
  <c r="H73" i="5"/>
  <c r="I72" i="5"/>
  <c r="L27" i="13"/>
  <c r="H28" i="13"/>
  <c r="I27" i="13"/>
  <c r="I14" i="13"/>
  <c r="J14" i="13"/>
  <c r="K14" i="13"/>
  <c r="M14" i="13"/>
  <c r="L14" i="13"/>
  <c r="J55" i="12"/>
  <c r="I55" i="12"/>
  <c r="J15" i="8"/>
  <c r="K15" i="8"/>
  <c r="H74" i="5" l="1"/>
  <c r="H75" i="5" s="1"/>
  <c r="J75" i="5" s="1"/>
  <c r="J73" i="5"/>
  <c r="H51" i="5"/>
  <c r="H21" i="8"/>
  <c r="K16" i="13"/>
  <c r="H17" i="13"/>
  <c r="M16" i="13"/>
  <c r="J16" i="13"/>
  <c r="L16" i="13"/>
  <c r="I16" i="13"/>
  <c r="I73" i="5"/>
  <c r="M28" i="13"/>
  <c r="I28" i="13"/>
  <c r="H29" i="13"/>
  <c r="L28" i="13"/>
  <c r="K28" i="13"/>
  <c r="J28" i="13"/>
  <c r="I74" i="5" l="1"/>
  <c r="I75" i="5"/>
  <c r="H76" i="5"/>
  <c r="H77" i="5" s="1"/>
  <c r="J74" i="5"/>
  <c r="J51" i="5"/>
  <c r="I51" i="5"/>
  <c r="H22" i="8"/>
  <c r="K21" i="8"/>
  <c r="J21" i="8"/>
  <c r="I21" i="8"/>
  <c r="M17" i="13"/>
  <c r="J17" i="13"/>
  <c r="H18" i="13"/>
  <c r="K17" i="13"/>
  <c r="I17" i="13"/>
  <c r="L17" i="13"/>
  <c r="M29" i="13"/>
  <c r="I29" i="13"/>
  <c r="H30" i="13"/>
  <c r="L29" i="13"/>
  <c r="K29" i="13"/>
  <c r="J29" i="13"/>
  <c r="J76" i="5" l="1"/>
  <c r="I76" i="5"/>
  <c r="K22" i="8"/>
  <c r="J22" i="8"/>
  <c r="I22" i="8"/>
  <c r="J18" i="13"/>
  <c r="H19" i="13"/>
  <c r="M18" i="13"/>
  <c r="K18" i="13"/>
  <c r="I18" i="13"/>
  <c r="L18" i="13"/>
  <c r="H22" i="10"/>
  <c r="H61" i="12"/>
  <c r="I18" i="8"/>
  <c r="J18" i="8"/>
  <c r="K18" i="8"/>
  <c r="M30" i="13"/>
  <c r="I30" i="13"/>
  <c r="K30" i="13"/>
  <c r="H31" i="13"/>
  <c r="L30" i="13"/>
  <c r="J30" i="13"/>
  <c r="H78" i="5"/>
  <c r="J77" i="5"/>
  <c r="I77" i="5"/>
  <c r="I19" i="13" l="1"/>
  <c r="K19" i="13"/>
  <c r="L19" i="13"/>
  <c r="J19" i="13"/>
  <c r="M19" i="13"/>
  <c r="H20" i="13"/>
  <c r="H49" i="11"/>
  <c r="J61" i="12"/>
  <c r="H62" i="12"/>
  <c r="I61" i="12"/>
  <c r="H21" i="12"/>
  <c r="M31" i="13"/>
  <c r="I31" i="13"/>
  <c r="K31" i="13"/>
  <c r="J31" i="13"/>
  <c r="H32" i="13"/>
  <c r="L31" i="13"/>
  <c r="H93" i="5"/>
  <c r="J78" i="5"/>
  <c r="H79" i="5"/>
  <c r="I78" i="5"/>
  <c r="E51" i="4" l="1"/>
  <c r="I22" i="10"/>
  <c r="J22" i="10"/>
  <c r="H21" i="13"/>
  <c r="J20" i="13"/>
  <c r="I20" i="13"/>
  <c r="L20" i="13"/>
  <c r="K20" i="13"/>
  <c r="M20" i="13"/>
  <c r="I49" i="11"/>
  <c r="H22" i="11"/>
  <c r="I62" i="12"/>
  <c r="J62" i="12"/>
  <c r="H22" i="12"/>
  <c r="J21" i="12"/>
  <c r="I21" i="12"/>
  <c r="K21" i="12"/>
  <c r="H48" i="14"/>
  <c r="E50" i="6"/>
  <c r="M32" i="13"/>
  <c r="I32" i="13"/>
  <c r="H33" i="13"/>
  <c r="L32" i="13"/>
  <c r="K32" i="13"/>
  <c r="J32" i="13"/>
  <c r="H108" i="5"/>
  <c r="J93" i="5"/>
  <c r="H94" i="5"/>
  <c r="I93" i="5"/>
  <c r="I79" i="5"/>
  <c r="J79" i="5"/>
  <c r="F51" i="4" l="1"/>
  <c r="G51" i="4"/>
  <c r="H51" i="4"/>
  <c r="J49" i="11"/>
  <c r="L21" i="13"/>
  <c r="J21" i="13"/>
  <c r="K21" i="13"/>
  <c r="M21" i="13"/>
  <c r="I21" i="13"/>
  <c r="I22" i="11"/>
  <c r="J22" i="11" s="1"/>
  <c r="K22" i="11" s="1"/>
  <c r="I22" i="12"/>
  <c r="K22" i="12"/>
  <c r="J22" i="12"/>
  <c r="K48" i="14"/>
  <c r="J48" i="14"/>
  <c r="I48" i="14"/>
  <c r="M33" i="13"/>
  <c r="I33" i="13"/>
  <c r="H34" i="13"/>
  <c r="L33" i="13"/>
  <c r="K33" i="13"/>
  <c r="J33" i="13"/>
  <c r="I108" i="5"/>
  <c r="J108" i="5"/>
  <c r="I94" i="5"/>
  <c r="J94" i="5"/>
  <c r="M34" i="13" l="1"/>
  <c r="I34" i="13"/>
  <c r="L34" i="13"/>
  <c r="K34" i="13"/>
  <c r="J34" i="13"/>
</calcChain>
</file>

<file path=xl/sharedStrings.xml><?xml version="1.0" encoding="utf-8"?>
<sst xmlns="http://schemas.openxmlformats.org/spreadsheetml/2006/main" count="4516" uniqueCount="846">
  <si>
    <t>T.S. CONTAINER LINES HA NOI COMPANY LIMITED</t>
  </si>
  <si>
    <t xml:space="preserve">ROOM 520, 5TH FLOOR, TD PLAZA BUSINESS CENTRE, </t>
  </si>
  <si>
    <t>LOT 20, LE HONG PHONG STR., HAI PHONG CITY, VIET NAM</t>
  </si>
  <si>
    <t>TEL: 02253.686.985     FAX: 0225.3652557</t>
  </si>
  <si>
    <t>Email: sales.tslhph@tslines.com.vn</t>
  </si>
  <si>
    <t xml:space="preserve">Website: Http:w.tslines.com/en/ </t>
  </si>
  <si>
    <t>UPDATE:</t>
  </si>
  <si>
    <t>Instruction (Hướng dẫn)</t>
  </si>
  <si>
    <t>GENERAL INFORMATION</t>
  </si>
  <si>
    <t>Please kindly choose the final destination as below tables:</t>
  </si>
  <si>
    <t>(Vui lòng lựa chọn cảng đích theo bảng sau)</t>
  </si>
  <si>
    <t>Click to submit BOOKING / SI / VGM</t>
  </si>
  <si>
    <t xml:space="preserve"> ( If you do not have the account on our TSL website, please kindly provide your company's information to issue red-invoice and create ebooking account to email: cus.tslhph@tslines.com.vn and CC our sales PIC )</t>
  </si>
  <si>
    <t>HAI PHONG - JAPAN</t>
  </si>
  <si>
    <t>HAI PHONG - HONGKONG</t>
  </si>
  <si>
    <t>HAI PHONG - CHINA</t>
  </si>
  <si>
    <t>Click to check ATD Haiphong</t>
  </si>
  <si>
    <t>HAI PHONG - TAIWAN</t>
  </si>
  <si>
    <t>HAI PHONG - PHILIPPINE</t>
  </si>
  <si>
    <t>Click to check your shipment movement</t>
  </si>
  <si>
    <t>HAI PHONG - MALAYSIA</t>
  </si>
  <si>
    <t>HAI PHONG - THAILAND</t>
  </si>
  <si>
    <t>Click to check tariff freetime in POD</t>
  </si>
  <si>
    <t>HAI PHONG - INDIA - PAKISTAN</t>
  </si>
  <si>
    <t>Click to check free time extension in POD after vessel departs Haiphong 12hours</t>
  </si>
  <si>
    <t>HAI PHONG - AUSTRALIA</t>
  </si>
  <si>
    <t>Click to check Vessel Flag, Call Sign, IMO…</t>
  </si>
  <si>
    <t>TSL's code for AFR filing is 13DF</t>
  </si>
  <si>
    <t>GENERAL SERVICES</t>
  </si>
  <si>
    <t>Click to check telex release status</t>
  </si>
  <si>
    <t>HAIPHONG - QINZHOU - HONGKONG - NINGBO - SHANGHAI</t>
  </si>
  <si>
    <t>BACK TO MENU</t>
  </si>
  <si>
    <t xml:space="preserve">GENERAL INFORMATION </t>
  </si>
  <si>
    <t>CUSTOMS DECLARATION</t>
  </si>
  <si>
    <t>SERVICE</t>
  </si>
  <si>
    <t>ETD HPH</t>
  </si>
  <si>
    <t>ĐỊA ĐIỂM XẾP HÀNG</t>
  </si>
  <si>
    <t>CODE</t>
  </si>
  <si>
    <t>Customs zone</t>
  </si>
  <si>
    <t>JTK</t>
  </si>
  <si>
    <t>MON</t>
  </si>
  <si>
    <t>VIP Greenport</t>
  </si>
  <si>
    <t>VNCXP</t>
  </si>
  <si>
    <t>ZONE 3</t>
  </si>
  <si>
    <t>03TGS10</t>
  </si>
  <si>
    <t>NV2</t>
  </si>
  <si>
    <t>TUE</t>
  </si>
  <si>
    <t>TAN VU</t>
  </si>
  <si>
    <t>VNHPN</t>
  </si>
  <si>
    <t>ZONE 1</t>
  </si>
  <si>
    <t>03CCS03</t>
  </si>
  <si>
    <t>DEADLINE</t>
  </si>
  <si>
    <t>SENDING SI / SUBMIT VGM</t>
  </si>
  <si>
    <t>BILL AMENDMENT</t>
  </si>
  <si>
    <t>CDS</t>
  </si>
  <si>
    <t>CY</t>
  </si>
  <si>
    <t>09:00 Fri</t>
  </si>
  <si>
    <t>09:00 Sat</t>
  </si>
  <si>
    <t>24:00 Sat</t>
  </si>
  <si>
    <t>09:00 Mon</t>
  </si>
  <si>
    <t>11:00 Mon</t>
  </si>
  <si>
    <t>HANOI OFFICE</t>
  </si>
  <si>
    <t>HAI PHONG OFFICE</t>
  </si>
  <si>
    <t>T.S. CONTAINER LINES HA NOI COMPANY LIMITED
14TH Floor, No 519, Kim Ma Street,
Ba Dinh District,  Ha Noi City, Viet Nam
Tel: 084.2462666360   Fax: 084.2422208809
E-mail: sales.tslhph@tslines.com.vn
Website: Http:w.tslines.com/EN/</t>
  </si>
  <si>
    <t>T.S. CONTAINER LINES HA NOI COMPANY LIMITED
Room 520 TD Plaza Business Centre, Lot 20,
Le Hong Phong Str, Hai Phong City, Viet Nam
Tel: 02253.686.985       Fax: 0225.3652557 
E-mail: sales.tslhph@tslines.com.vn
Website: Http:w.tslines.com/EN/</t>
  </si>
  <si>
    <t>Location</t>
    <phoneticPr fontId="0" type="noConversion"/>
  </si>
  <si>
    <t>Department</t>
  </si>
  <si>
    <t>English Name</t>
  </si>
  <si>
    <t>Name</t>
  </si>
  <si>
    <t>Direct Line</t>
  </si>
  <si>
    <t>Ext.Number</t>
  </si>
  <si>
    <t>E-mail Address</t>
    <phoneticPr fontId="0" type="noConversion"/>
  </si>
  <si>
    <t>Marketing-Sales</t>
  </si>
  <si>
    <t>sales.tslhph@tslines.com.vn</t>
  </si>
  <si>
    <t>Hanoi</t>
  </si>
  <si>
    <t>Manager</t>
  </si>
  <si>
    <t>Jacky</t>
  </si>
  <si>
    <t>Tran Dinh Chung</t>
  </si>
  <si>
    <t>84.24.62666360</t>
  </si>
  <si>
    <t>chung.jacky@tslines.com.vn</t>
  </si>
  <si>
    <t>Haiphong</t>
  </si>
  <si>
    <t xml:space="preserve">Supervisor </t>
  </si>
  <si>
    <t>Alice</t>
  </si>
  <si>
    <t>Pham Thi Hai Yen</t>
  </si>
  <si>
    <t>84.225.3552270</t>
  </si>
  <si>
    <t>yen.alice@tslines.com.vn</t>
  </si>
  <si>
    <t>Happy</t>
  </si>
  <si>
    <t>Tran Hanh Phuc</t>
  </si>
  <si>
    <t>phuc.happy@tslines.com.vn</t>
  </si>
  <si>
    <t>Staff</t>
  </si>
  <si>
    <t>Ethan</t>
  </si>
  <si>
    <t>Ninh Manh Tuong</t>
  </si>
  <si>
    <t>tuong.ethan@tslines.com.vn</t>
  </si>
  <si>
    <t>Outbound CS Dept</t>
  </si>
  <si>
    <t>cus.tslhph@tslines.com.vn</t>
  </si>
  <si>
    <t>Carol</t>
  </si>
  <si>
    <t>Nguyen Thi Mai Phuong</t>
  </si>
  <si>
    <t>Anna</t>
  </si>
  <si>
    <t>Đinh Ngoc Thuong</t>
  </si>
  <si>
    <t>Naava</t>
  </si>
  <si>
    <t>Nguyen Thao Van</t>
  </si>
  <si>
    <t>Gina</t>
  </si>
  <si>
    <t>An Thi Thao</t>
  </si>
  <si>
    <t>Liz</t>
  </si>
  <si>
    <t>Ngo Thu Huong</t>
  </si>
  <si>
    <t>Outbound DOC Dept</t>
  </si>
  <si>
    <t>tslhph-exdoc@tslines.com.vn</t>
  </si>
  <si>
    <t>Cathy</t>
  </si>
  <si>
    <t>Nguyen Thi Lan Anh</t>
  </si>
  <si>
    <t>anh.cathy@tslines.com.vn</t>
  </si>
  <si>
    <t xml:space="preserve">Senior Specialist </t>
  </si>
  <si>
    <t>Jenny</t>
  </si>
  <si>
    <t>Nguyen Thi Phuong</t>
  </si>
  <si>
    <t>jenny@tslines.com.vn</t>
  </si>
  <si>
    <t>Aries</t>
  </si>
  <si>
    <t>Pham Thi Hong Nhung</t>
  </si>
  <si>
    <t>nhung.aries@tslines.com.vn</t>
  </si>
  <si>
    <t>Inbound CS and DOC</t>
    <phoneticPr fontId="0" type="noConversion"/>
  </si>
  <si>
    <t>tslhph-imdoc@tslines.com.vn</t>
  </si>
  <si>
    <t>Rosa</t>
  </si>
  <si>
    <t>Do Thi Phuong Thao</t>
  </si>
  <si>
    <t>thao.rosa@tslines.com.vn</t>
    <phoneticPr fontId="0" type="noConversion"/>
  </si>
  <si>
    <t>Supervisor</t>
  </si>
  <si>
    <t>Sand</t>
  </si>
  <si>
    <t>Le Thi Thuy Linh</t>
  </si>
  <si>
    <t>linh.sand@tslines.com.vn</t>
    <phoneticPr fontId="0" type="noConversion"/>
  </si>
  <si>
    <t>Specialist</t>
  </si>
  <si>
    <t>Rose</t>
  </si>
  <si>
    <t>Le Thi Phuong Nhan</t>
  </si>
  <si>
    <t>nhan.rose@tslines.com.vn</t>
  </si>
  <si>
    <t>Hayley</t>
  </si>
  <si>
    <t>Tran Thi Quynh Chi</t>
  </si>
  <si>
    <t>Chi.hayley@tslines.com.vn</t>
    <phoneticPr fontId="0" type="noConversion"/>
  </si>
  <si>
    <t>Jessica</t>
  </si>
  <si>
    <t>Vu Thi Thu Huong</t>
  </si>
  <si>
    <t>huong.jessica@tslines.com.vn</t>
  </si>
  <si>
    <t>Amy</t>
  </si>
  <si>
    <t>Hoang Thi Thu Thao</t>
  </si>
  <si>
    <t>amy@tslines.com.vn</t>
  </si>
  <si>
    <t>M/R &amp; Operation Dept.</t>
    <phoneticPr fontId="0" type="noConversion"/>
  </si>
  <si>
    <t>ops.tslhph@tslines.com.vn</t>
  </si>
  <si>
    <t>Armstrong</t>
  </si>
  <si>
    <t>Pham Hong Manh</t>
  </si>
  <si>
    <t>manh.armstrong@tslines.com.vn</t>
  </si>
  <si>
    <t>Hope</t>
  </si>
  <si>
    <t>Vu Huu Hop</t>
  </si>
  <si>
    <t>hop.hope@tslines.com.vn</t>
  </si>
  <si>
    <t>Senior Specialist</t>
  </si>
  <si>
    <t>Hercules</t>
  </si>
  <si>
    <t>Nguyen Huy Hoang</t>
  </si>
  <si>
    <t>hoang.hercules@tslines.com.vn</t>
  </si>
  <si>
    <t>Oscar</t>
  </si>
  <si>
    <t>Pham Tien Cuong</t>
  </si>
  <si>
    <t>cuong.oscar@tslines.com.vn</t>
  </si>
  <si>
    <t>Hugo</t>
  </si>
  <si>
    <t>Nguyen Duc Huy</t>
  </si>
  <si>
    <t>huy.huge@tslines.com.vn</t>
  </si>
  <si>
    <t>Finance Accounting Dept</t>
    <phoneticPr fontId="0" type="noConversion"/>
  </si>
  <si>
    <t>acc.tslhph@tslines.com.vn</t>
  </si>
  <si>
    <t>Sophie</t>
  </si>
  <si>
    <t>Nguyen Thi Hong Hanh</t>
  </si>
  <si>
    <t>hanh.sophie@tslines.com.vn</t>
  </si>
  <si>
    <t>Deputy Manager</t>
  </si>
  <si>
    <t>Taylor</t>
  </si>
  <si>
    <t>Vu Thi Phuong Thao</t>
  </si>
  <si>
    <t>Thao.taylor@tslines.com.vn</t>
  </si>
  <si>
    <t>Iris</t>
  </si>
  <si>
    <t>Dang Thi Hang</t>
  </si>
  <si>
    <t>hang.iris@tslines.com.vn</t>
  </si>
  <si>
    <t>Kate</t>
  </si>
  <si>
    <t>Tran Thi Hoa Phuong</t>
  </si>
  <si>
    <t>phuong.kate@tslines.com.vn</t>
  </si>
  <si>
    <t>Sunny</t>
  </si>
  <si>
    <t>Pham Thi Ly</t>
  </si>
  <si>
    <t>ly.sunny@tslines.com.vn</t>
  </si>
  <si>
    <t>Daisy</t>
  </si>
  <si>
    <t>Bui Thi Thu Thao</t>
  </si>
  <si>
    <t>thao.daisy@tslines.com.vn</t>
  </si>
  <si>
    <t>Mya</t>
  </si>
  <si>
    <t>Vu Thi Phuong Quynh</t>
  </si>
  <si>
    <t>quynh.mya@tslines.com.vn</t>
  </si>
  <si>
    <t>Admin/HR</t>
    <phoneticPr fontId="0" type="noConversion"/>
  </si>
  <si>
    <t>HR/Admin Specialist</t>
  </si>
  <si>
    <t>Selina</t>
    <phoneticPr fontId="0" type="noConversion"/>
  </si>
  <si>
    <t>Dang My Linh</t>
  </si>
  <si>
    <t>linh.selina@tslines.com.vn</t>
    <phoneticPr fontId="0" type="noConversion"/>
  </si>
  <si>
    <t>TARIFF OF OUTBOUND LOCAL CHARGES</t>
  </si>
  <si>
    <t>Currency</t>
  </si>
  <si>
    <t>(excluded VAT)</t>
  </si>
  <si>
    <t>W.E.F</t>
  </si>
  <si>
    <t>DOC FEE (per SET)</t>
  </si>
  <si>
    <t>VND</t>
    <phoneticPr fontId="0" type="noConversion"/>
  </si>
  <si>
    <t>TLX FEE (per SET)</t>
  </si>
  <si>
    <t>SEAL FEE (per UNIT)</t>
  </si>
  <si>
    <t>AFR FEE (per SET) - JAPAN</t>
  </si>
  <si>
    <t>AMS FEE (per SET) - CHINA</t>
  </si>
  <si>
    <t>ACI FEE (per SET) - CANADA</t>
  </si>
  <si>
    <t>USD</t>
  </si>
  <si>
    <t xml:space="preserve"> Oct 01, 2021</t>
  </si>
  <si>
    <t>OUTBOUND DEM DET CHARGE</t>
  </si>
  <si>
    <t>20'</t>
  </si>
  <si>
    <t>40'</t>
  </si>
  <si>
    <t>DEM (dry)  07 days free time</t>
  </si>
  <si>
    <t xml:space="preserve"> Jun 01, 2020</t>
  </si>
  <si>
    <t>DEM (dry)  08th~15th day</t>
  </si>
  <si>
    <t>VND</t>
  </si>
  <si>
    <t>DEM (dry)  16th~</t>
  </si>
  <si>
    <t>DET (dry)  5 days free time</t>
  </si>
  <si>
    <t>DET (dry)  6th~10th day</t>
  </si>
  <si>
    <t>DET (dry)  11th~</t>
  </si>
  <si>
    <t>DEM (reefer &amp; special)  5 days free time</t>
  </si>
  <si>
    <t>DEM (reefer &amp; special)  6th~9th day</t>
  </si>
  <si>
    <t>DEM (reefer &amp; special)  10th day~</t>
  </si>
  <si>
    <t>DET (reefer &amp; special)  5 days free time</t>
  </si>
  <si>
    <t>DET (reefer &amp; special)  6th~9th day</t>
  </si>
  <si>
    <t>DET (reefer &amp; special)  10th day~</t>
  </si>
  <si>
    <t>OUTBOUND STORAGE CHARGE</t>
  </si>
  <si>
    <t>Storage (dry)  10 days free</t>
  </si>
  <si>
    <t>Jun 01,2020</t>
  </si>
  <si>
    <t>Storage (dry)  11th~</t>
  </si>
  <si>
    <t>Storage (reefer)  5 days free</t>
  </si>
  <si>
    <t>Storage (reefer)  6th~</t>
  </si>
  <si>
    <t>Storage (DG &amp; special)  5 days free</t>
  </si>
  <si>
    <t>Storage (DG &amp; special)  6th~9th</t>
  </si>
  <si>
    <t>Storage (DG &amp; special)  10th~</t>
  </si>
  <si>
    <t>OUTBOUND POWER CHARGE</t>
  </si>
  <si>
    <t>POWER Charge 3 days free time</t>
  </si>
  <si>
    <t>OUTBOUND LATE PAYMENT SURCHARGE</t>
  </si>
  <si>
    <t>(excluded VAT) per week</t>
  </si>
  <si>
    <t>Late payment Surcharge (LPS)  FREE 14 days</t>
  </si>
  <si>
    <t>Jan 15,2019</t>
  </si>
  <si>
    <t xml:space="preserve">Late payment Surcharge (LPS)  1st week after freetime </t>
  </si>
  <si>
    <t xml:space="preserve">Late payment Surcharge (LPS) Thereafter </t>
  </si>
  <si>
    <t>SERVICE NAME</t>
  </si>
  <si>
    <t>VESSEL</t>
  </si>
  <si>
    <t>VOYAGE</t>
  </si>
  <si>
    <t>HAIPHONG</t>
  </si>
  <si>
    <t>SHEKOU</t>
  </si>
  <si>
    <t>HONGKONG</t>
  </si>
  <si>
    <t>TOKYO</t>
  </si>
  <si>
    <t>YOKOHAMA</t>
  </si>
  <si>
    <t>NAGOYA</t>
  </si>
  <si>
    <t>OSAKA</t>
  </si>
  <si>
    <t>KOBE</t>
  </si>
  <si>
    <t xml:space="preserve"> </t>
  </si>
  <si>
    <t xml:space="preserve">ETD </t>
  </si>
  <si>
    <t>ETA (2days)</t>
  </si>
  <si>
    <t>ETA (3days)</t>
  </si>
  <si>
    <t>ETA (8days)</t>
  </si>
  <si>
    <t>ETA (9days)</t>
  </si>
  <si>
    <t>ETA (10days)</t>
  </si>
  <si>
    <t>VIP GREEN PORT</t>
  </si>
  <si>
    <t>CCT</t>
  </si>
  <si>
    <t>HIT</t>
  </si>
  <si>
    <t>HONMOKU D1</t>
  </si>
  <si>
    <t>NABETA</t>
  </si>
  <si>
    <t>DICT</t>
  </si>
  <si>
    <t>QINZHOU</t>
  </si>
  <si>
    <t>ETA (1day)</t>
  </si>
  <si>
    <t>OHI#6/7 (NYK OHI)</t>
  </si>
  <si>
    <t>TS LIANYUNGANG</t>
  </si>
  <si>
    <t>HONG KONG</t>
  </si>
  <si>
    <t>NINGBO</t>
  </si>
  <si>
    <t>SHANGHAI</t>
  </si>
  <si>
    <t>ETA (6days)</t>
  </si>
  <si>
    <t>Guangxi Qinzhou Free Trade Port Shenggang Wharf Co., LTD</t>
  </si>
  <si>
    <t>Modern Terminal ( MTL )</t>
  </si>
  <si>
    <t>NBTCT(Phase 4)</t>
  </si>
  <si>
    <t>SECT(WGQ4)</t>
  </si>
  <si>
    <r>
      <t>* The schedule</t>
    </r>
    <r>
      <rPr>
        <i/>
        <sz val="11"/>
        <color rgb="FFFF0000"/>
        <rFont val="Times New Roman"/>
        <family val="1"/>
      </rPr>
      <t xml:space="preserve"> is subject to change with or without prior notice.</t>
    </r>
  </si>
  <si>
    <r>
      <t xml:space="preserve">* The connecting vessel </t>
    </r>
    <r>
      <rPr>
        <i/>
        <sz val="11"/>
        <color rgb="FFFF0000"/>
        <rFont val="Times New Roman"/>
        <family val="1"/>
      </rPr>
      <t>shown on the schedule and Booking confirmation is subject to change. After the 1st leg departs from Haiphong 1-2days, T/S  port will arrange the 2nd leg based on FIFO rule and update the information on our tracing cargoes website, we will send email to keep you updated asap.</t>
    </r>
  </si>
  <si>
    <r>
      <t xml:space="preserve">* For booking and further details: </t>
    </r>
    <r>
      <rPr>
        <i/>
        <sz val="11"/>
        <color rgb="FFFF0000"/>
        <rFont val="Times New Roman"/>
        <family val="1"/>
      </rPr>
      <t>please contact below PICs</t>
    </r>
  </si>
  <si>
    <t>T.S Lines Hanoi Office</t>
  </si>
  <si>
    <t>T.S Lines Hai Phong Office</t>
  </si>
  <si>
    <t>Add: 14TH Floor, No 519, Kim Ma Street,
Ba Dinh District,  Ha Noi City, Viet Nam</t>
  </si>
  <si>
    <t>Add:  Room 520 TD Plaza Business Centre, Lot 20,
Le Hong Phong Str, Hai Phong City, Viet Nam</t>
  </si>
  <si>
    <t>Tel: 084.2462666360</t>
  </si>
  <si>
    <t>Tel: 02253.686.985</t>
  </si>
  <si>
    <t>Website: http:/ww.tslines.com/</t>
  </si>
  <si>
    <t xml:space="preserve">Sales Pics: </t>
  </si>
  <si>
    <t>Mr. Chung / Jacky</t>
  </si>
  <si>
    <t>: +84 902 101 090</t>
  </si>
  <si>
    <t xml:space="preserve">Ms. Yen / Alice </t>
  </si>
  <si>
    <t>: +84 987 414 015</t>
  </si>
  <si>
    <t>Mr. Phuc / Happy</t>
  </si>
  <si>
    <t>: +84 902 062 596</t>
  </si>
  <si>
    <t>Mr. Tuong / Ethan</t>
  </si>
  <si>
    <t>: +84 986 847 470</t>
  </si>
  <si>
    <t>Cus Team:</t>
  </si>
  <si>
    <t>Ms. Anna / Thuong</t>
  </si>
  <si>
    <t>Ms. Phuong / Carol</t>
  </si>
  <si>
    <t>Ms. Gina / Thao</t>
  </si>
  <si>
    <t>Ms. Van / Naava</t>
  </si>
  <si>
    <t>Ms. Liz / Huong</t>
  </si>
  <si>
    <t>Docs Team:</t>
  </si>
  <si>
    <t>Ms. Lan Anh / Cathy</t>
  </si>
  <si>
    <t>Ms. Aries / Nhung</t>
  </si>
  <si>
    <t>Ms. Phuong / Jenny</t>
  </si>
  <si>
    <t>Ops Team:</t>
  </si>
  <si>
    <t>Mr. Oscar / Cuong</t>
  </si>
  <si>
    <t>+84. 936864896</t>
  </si>
  <si>
    <t>Mr. Hugo / Huy</t>
  </si>
  <si>
    <t>+84. 795236145</t>
  </si>
  <si>
    <t>JAPAN SERVICE</t>
  </si>
  <si>
    <t>ROUTE:</t>
  </si>
  <si>
    <t>Haiphong-Moji-Hakata (PAS)</t>
  </si>
  <si>
    <t>MOJI</t>
  </si>
  <si>
    <t>HAKATA</t>
  </si>
  <si>
    <t>Connecting Vessel&amp; Voyage</t>
    <phoneticPr fontId="0" type="noConversion"/>
  </si>
  <si>
    <t>ETD</t>
  </si>
  <si>
    <t>ETA (12-15 days)</t>
  </si>
  <si>
    <t>ETA (13-16 days)</t>
  </si>
  <si>
    <t>TACHINOURA</t>
  </si>
  <si>
    <t>ISLAND CITY</t>
  </si>
  <si>
    <t>Haiphong-Moji-Hakata (SKU)</t>
  </si>
  <si>
    <t>SPICT(WGQ1)</t>
  </si>
  <si>
    <t>TACHINOURA NO.2</t>
  </si>
  <si>
    <t>KASHII</t>
  </si>
  <si>
    <t>Haiphong-Osaka-Kobe (SJX2)</t>
  </si>
  <si>
    <t>KGKT PC-18</t>
  </si>
  <si>
    <t>Haiphong-Yokohama-Tokyo (SJX5)</t>
  </si>
  <si>
    <t>ETA (14-17 days)</t>
  </si>
  <si>
    <t>ETA (15-18 days)</t>
  </si>
  <si>
    <t>HONMOKU BC</t>
  </si>
  <si>
    <t>HONGKONG SERVICE</t>
  </si>
  <si>
    <t>Haiphong-Hongkong</t>
  </si>
  <si>
    <t>CHINA SERVICE</t>
  </si>
  <si>
    <t xml:space="preserve">ROUTE: </t>
  </si>
  <si>
    <t>Haiphong- Xiamen ( CHT )</t>
  </si>
  <si>
    <t>XIAMEN</t>
  </si>
  <si>
    <t>Connecting Vessel&amp; Voyage</t>
    <phoneticPr fontId="0" type="noConversion"/>
  </si>
  <si>
    <t>ETA (8 - 13 days)</t>
  </si>
  <si>
    <t>HAITIAN (Xiangyu &amp; Haitian merge)</t>
  </si>
  <si>
    <t>SAWASDEE RIGEL</t>
  </si>
  <si>
    <t>TIANJIN
XINGANG</t>
  </si>
  <si>
    <t>DALIAN</t>
  </si>
  <si>
    <t>ETA (10 -15 days)</t>
  </si>
  <si>
    <t>ETA (11 - 16 days)</t>
  </si>
  <si>
    <t>TCT(TCT, FICT &amp; TOCT merge)</t>
  </si>
  <si>
    <t>DPCM(PHASE II)</t>
  </si>
  <si>
    <t>CHINA</t>
  </si>
  <si>
    <t>Connecting Vessel&amp; Voyage</t>
  </si>
  <si>
    <t>6-10 days (Detail schedule will be updated case by case)</t>
  </si>
  <si>
    <t>Beicun (CNBCN)</t>
  </si>
  <si>
    <t>Guigang (CNGUG)</t>
  </si>
  <si>
    <t>Leliu (CN042)</t>
  </si>
  <si>
    <t>Shatian Rongxuan Terminal (CN0T4)</t>
  </si>
  <si>
    <t>Yantian (CNYYT)</t>
  </si>
  <si>
    <t>Zhongshan Xiaolan (CNZZ2)</t>
  </si>
  <si>
    <t>Beijiao (CN105, CN1BT)</t>
  </si>
  <si>
    <t>Zhongshan Huangpu (CNZZ7)</t>
  </si>
  <si>
    <t>Lianhuashan (CN017)</t>
  </si>
  <si>
    <t>Rongqi (CN043)</t>
  </si>
  <si>
    <t>Yunfu Liudu (CNLID)</t>
  </si>
  <si>
    <t>Zhongshan Waimao (CNZSN)</t>
  </si>
  <si>
    <t>Dongguan Shilong (CNDGG)</t>
  </si>
  <si>
    <t>Heshan (CN048)</t>
  </si>
  <si>
    <t>Macau (MOMAC)</t>
  </si>
  <si>
    <t>Sanbu (CN109)</t>
  </si>
  <si>
    <t>Zhanjiang (CN004)</t>
  </si>
  <si>
    <t>Zhuhai Gaolan (CNGLN)</t>
  </si>
  <si>
    <t>FEEDER</t>
  </si>
  <si>
    <t>Doumen (CN009)</t>
  </si>
  <si>
    <t>Huadu (CN107)</t>
  </si>
  <si>
    <t>Mafang (CN032)</t>
  </si>
  <si>
    <t>Sanshan (CN111)</t>
  </si>
  <si>
    <t>Taiping (CN054)</t>
  </si>
  <si>
    <t>Zhaoqing Gaoyao (CN033)</t>
  </si>
  <si>
    <t>Zhuhai Hongwan (CNZZW)</t>
  </si>
  <si>
    <t>Fuqing Jiangyin (CNFUG)</t>
  </si>
  <si>
    <t>Huangpu</t>
  </si>
  <si>
    <t>Nansha Old Port (CN018)</t>
  </si>
  <si>
    <t>Sanshui (CNSSE)</t>
  </si>
  <si>
    <t>Wuzhou (CNWUZ)</t>
  </si>
  <si>
    <t>Zhaoqing New Port (CN036)</t>
  </si>
  <si>
    <t>Zhuhai Civet (CNZZV)</t>
  </si>
  <si>
    <t>Fuzhou Mawei (CN202)</t>
  </si>
  <si>
    <t>Jiangmen Gaosa (CNJJK)</t>
  </si>
  <si>
    <t>Shantou Int'l Container TML (CNSS3)</t>
  </si>
  <si>
    <t>Xinhui (CN045)</t>
  </si>
  <si>
    <t>Zhaoqing Sanrong (CN126)</t>
  </si>
  <si>
    <t>Gongyi (CN108)</t>
  </si>
  <si>
    <t>Gaoming Chu Kong TML (CN035)</t>
  </si>
  <si>
    <t>Jiangmen New Port (CNJJQ)</t>
  </si>
  <si>
    <t>PSA Dongguan Ctnr TML (CN0T8, CN0T9)</t>
  </si>
  <si>
    <t>Shantou Gang Ao (CNSS8)</t>
  </si>
  <si>
    <t>Xintang (CN063)</t>
  </si>
  <si>
    <t>Jiaoxin (CN106)</t>
  </si>
  <si>
    <t>Gaoming Shichu TML (CN0GS)</t>
  </si>
  <si>
    <t>Jiujiang, Nanhai (CN112)</t>
  </si>
  <si>
    <t>Qingyuan (CN034)</t>
  </si>
  <si>
    <t>Shatian Heighten TML (CN0T3)</t>
  </si>
  <si>
    <t>Xiaochantan (CNXIA)</t>
  </si>
  <si>
    <t>Zhongshan Port Authority (CNZZ3)</t>
  </si>
  <si>
    <t>Qinzhou (CNQNZ)</t>
  </si>
  <si>
    <t>Shatian International Teminal (CN099)</t>
  </si>
  <si>
    <t>Yangpu (CNYPU)</t>
  </si>
  <si>
    <t>Zhongshan Shenwen (CNZZ4)</t>
  </si>
  <si>
    <t>TAIWAN SERVICE</t>
  </si>
  <si>
    <t>Haiphong-Taiwan ( THK )</t>
  </si>
  <si>
    <t>KEELUNG</t>
  </si>
  <si>
    <t>TAICHUNG</t>
  </si>
  <si>
    <t>KAOHSIUNG</t>
  </si>
  <si>
    <t>Connecting Vessel&amp; Voyage</t>
    <phoneticPr fontId="0" type="noConversion"/>
  </si>
  <si>
    <t>ETA (7-11 days)</t>
  </si>
  <si>
    <t>ETA (8-12 days)</t>
  </si>
  <si>
    <t>ETA (9-13 days)</t>
  </si>
  <si>
    <t>EAST</t>
  </si>
  <si>
    <t>CCTC</t>
  </si>
  <si>
    <t>NO.78 (HMM)</t>
  </si>
  <si>
    <t>PHILIPPINE SERVICE</t>
  </si>
  <si>
    <t>MANILA(N)</t>
  </si>
  <si>
    <t>MANILA(S)</t>
  </si>
  <si>
    <t>Connecting Vessel&amp; Voyage</t>
    <phoneticPr fontId="0" type="noConversion"/>
  </si>
  <si>
    <t>ETA (9-15 days)</t>
  </si>
  <si>
    <t>ETA (10-15 days)</t>
  </si>
  <si>
    <t>N/P</t>
    <phoneticPr fontId="0" type="noConversion"/>
  </si>
  <si>
    <t>S/P</t>
    <phoneticPr fontId="0" type="noConversion"/>
  </si>
  <si>
    <t>MALAYSIA SERVICE</t>
  </si>
  <si>
    <t>ROUTE</t>
  </si>
  <si>
    <t>Haiphong-Port Klang-Pasir Gudang (KCM)</t>
  </si>
  <si>
    <t>PORT KLANG</t>
  </si>
  <si>
    <t>PASIR GUDANG</t>
  </si>
  <si>
    <t>ETD (10-17 days)</t>
  </si>
  <si>
    <t>ETD (11-18 days)</t>
  </si>
  <si>
    <t>ETD (13-20 days)</t>
  </si>
  <si>
    <t>WEST PORT</t>
  </si>
  <si>
    <t>NORTH PORT</t>
  </si>
  <si>
    <t>JPCT</t>
  </si>
  <si>
    <t>KMTC TIANJIN</t>
  </si>
  <si>
    <t>KMTC PENANG</t>
  </si>
  <si>
    <t>SITC YUNCHENG</t>
  </si>
  <si>
    <t>Haiphong-Penang (KCM2)</t>
  </si>
  <si>
    <t>PENANG</t>
  </si>
  <si>
    <t>ETD (12-15 days)</t>
  </si>
  <si>
    <t>ETD (14-17 days)</t>
  </si>
  <si>
    <t>NBCT</t>
  </si>
  <si>
    <t>CMA CGM CAIMEP</t>
  </si>
  <si>
    <t>NEW ZEALAND SERVICE</t>
  </si>
  <si>
    <t>Haiphong- Lyttelton / Tauranga ( NZE )</t>
  </si>
  <si>
    <t>Auckland</t>
  </si>
  <si>
    <t>Wellington</t>
  </si>
  <si>
    <t>Lyttelton</t>
  </si>
  <si>
    <t>Napier</t>
  </si>
  <si>
    <t>Tauranga</t>
  </si>
  <si>
    <t>ETA ( 25-30 days)</t>
  </si>
  <si>
    <t>ETA ( 29-34 days)</t>
  </si>
  <si>
    <t>ETA ( 27-32 days)</t>
  </si>
  <si>
    <t>NZAKL</t>
  </si>
  <si>
    <t>NZWLG</t>
  </si>
  <si>
    <t>NZLYT</t>
  </si>
  <si>
    <t>NZNPE</t>
  </si>
  <si>
    <t>NZTRG</t>
  </si>
  <si>
    <t>TBN</t>
  </si>
  <si>
    <t>AUSTRALIA SERVICE</t>
  </si>
  <si>
    <t>Haiphong-Australia Service ( CA2 )</t>
  </si>
  <si>
    <t>SYDNEY</t>
  </si>
  <si>
    <t>MELBOURNE</t>
  </si>
  <si>
    <t>BRISBANE</t>
  </si>
  <si>
    <t>ETA (27-30 days)</t>
  </si>
  <si>
    <t>ETA (29-32 days)</t>
  </si>
  <si>
    <t>ETA (24-27 days)</t>
  </si>
  <si>
    <t>MCT</t>
  </si>
  <si>
    <t>DPW</t>
  </si>
  <si>
    <t>ETA (28-31 days)</t>
  </si>
  <si>
    <t>ETA (32-35 days)</t>
  </si>
  <si>
    <t>ETA (36-39 days)</t>
  </si>
  <si>
    <t>SIPG ZCT(WGQ2)</t>
  </si>
  <si>
    <t>THAILAND SERVICE</t>
  </si>
  <si>
    <t>LAEMCHABANG</t>
  </si>
  <si>
    <t>BANGKOK</t>
  </si>
  <si>
    <t>ESCO (B3)</t>
  </si>
  <si>
    <t>PAT (Terminal 1)</t>
  </si>
  <si>
    <t>INDIA - PAKISTAN SERVICE</t>
  </si>
  <si>
    <t>Haiphong-India-Karachi (AIS)</t>
  </si>
  <si>
    <t>NHAVA SHEVA</t>
  </si>
  <si>
    <t>MUNDRA</t>
  </si>
  <si>
    <t>KARACHI</t>
  </si>
  <si>
    <t>CHENNAI</t>
  </si>
  <si>
    <t>VISAKHAPATNAM - INVTZ</t>
  </si>
  <si>
    <t>ETA (10-17 days)</t>
  </si>
  <si>
    <t>ETA (11-18 days)</t>
  </si>
  <si>
    <t>XIN PU DONG</t>
  </si>
  <si>
    <t>KMTC COLOMBO</t>
  </si>
  <si>
    <t>BMCT</t>
  </si>
  <si>
    <t>ADANI CT2</t>
  </si>
  <si>
    <t>SAPT</t>
  </si>
  <si>
    <t>ETA (20-25 days)</t>
  </si>
  <si>
    <t>ETA (24-29 days)</t>
  </si>
  <si>
    <t>ETA (26-31 days)</t>
  </si>
  <si>
    <t>T.S. CONTAINER LINES HA NOI COMPANY LIMITED
Address: Room 520 TD Plaza Business Centre, Lot 20,
Le Hong Phong Str, Hai Phong City, Viet Nam
Tel: 02253.686.985       Fax: 0225.3652557 
E-mail: sales.tslhph@tslines.com.vn    Website: Http:w.tslines.com/EN/</t>
  </si>
  <si>
    <t>Haiphong-India (IFX)</t>
  </si>
  <si>
    <t>CITPL</t>
  </si>
  <si>
    <t>VCTPL</t>
  </si>
  <si>
    <t>XIN TIAN JIN</t>
  </si>
  <si>
    <t>KMTC MUMBAI</t>
  </si>
  <si>
    <t>ETA (17-25 days)</t>
  </si>
  <si>
    <t>ETA (21-29 days)</t>
  </si>
  <si>
    <t>YM ETERNITY</t>
  </si>
  <si>
    <t>Haiphong - South China ports by feeder via Shekou / Hongkong</t>
  </si>
  <si>
    <t>Waimao(CNZSN)</t>
  </si>
  <si>
    <t>Xiaolan(CNZZ2)</t>
  </si>
  <si>
    <t>Zhongshan Port Autho(CNZZ3)</t>
  </si>
  <si>
    <t>Shenwen(CNZZ4)</t>
  </si>
  <si>
    <t>Huangpu(CNZZ7)</t>
  </si>
  <si>
    <t>Jiangmen - New Port(CNJJQ)</t>
  </si>
  <si>
    <t>Gaosa(CNJJK)</t>
  </si>
  <si>
    <t>Sanbu(CN109)</t>
  </si>
  <si>
    <t>Heshan(CN048)</t>
  </si>
  <si>
    <t>Xinhui(CN045)</t>
  </si>
  <si>
    <t>Gongyi(CN108)</t>
  </si>
  <si>
    <t>Jiujiang, Nanhai(CN112)</t>
  </si>
  <si>
    <t>Sanshan(CN111)</t>
  </si>
  <si>
    <t>Beicun(CNBCN)</t>
  </si>
  <si>
    <t>Sanshui(CNSSE)</t>
  </si>
  <si>
    <t>Gaoming(CN035)</t>
  </si>
  <si>
    <t>Gaoming Sitchu(CN0GS)</t>
  </si>
  <si>
    <t>Rongqi(CN043)</t>
  </si>
  <si>
    <t>Beijiao(CN105)</t>
  </si>
  <si>
    <t>Leliu(CN042)</t>
  </si>
  <si>
    <t>Shunde new port(CNSUD)</t>
  </si>
  <si>
    <t>Hongwang(CNZZW)</t>
  </si>
  <si>
    <t>Doumen(CN009)</t>
  </si>
  <si>
    <t>Gaolan(CNGLN)</t>
  </si>
  <si>
    <t>Zhuhai Civet(CNZZV)</t>
  </si>
  <si>
    <t>Mafang(CN032)</t>
  </si>
  <si>
    <t>Sanrong(CN033)</t>
  </si>
  <si>
    <t>Zhaoqing New Port(CN036)</t>
  </si>
  <si>
    <t>Gaoyao(CN126)</t>
  </si>
  <si>
    <t>Yunfu(CNLID)</t>
  </si>
  <si>
    <t>Guigang(CNGUG)</t>
  </si>
  <si>
    <t>Wuzhou(CNWUZ)</t>
  </si>
  <si>
    <t>Jiaoxin(CN106)</t>
  </si>
  <si>
    <t>Lianhuashan(CN017)</t>
  </si>
  <si>
    <t>Nansha(CN018)</t>
  </si>
  <si>
    <t>Huadu(CN107)</t>
  </si>
  <si>
    <t>Xintang(CN063)</t>
  </si>
  <si>
    <t>PSA（5-6）(CN0T8)</t>
  </si>
  <si>
    <t>东莞虎门（7-8）(CN0T9)</t>
  </si>
  <si>
    <t>沙田国际(CN099)</t>
  </si>
  <si>
    <t>Taiping(CN054)</t>
  </si>
  <si>
    <t>Qingyuan(CN034)</t>
  </si>
  <si>
    <t>Zhanjiang(CN004)</t>
  </si>
  <si>
    <t>HAIKOU(CNHAK)</t>
  </si>
  <si>
    <t>XIAOCHANTAN PORT(CNXIA)</t>
  </si>
  <si>
    <t>MACAU (MOMAC)</t>
  </si>
  <si>
    <t>Shantou Int'l Container TML(CNSS3)</t>
  </si>
  <si>
    <t>Haikou (CNHAK)</t>
  </si>
  <si>
    <t>Quanzhou (CNQSJ, CNQZJ)</t>
  </si>
  <si>
    <t>SHUNDE NEW PORT (CNSUD)</t>
  </si>
  <si>
    <t>CMA CGM AMBER</t>
  </si>
  <si>
    <t>ITEM</t>
  </si>
  <si>
    <t>THC-GP/TK</t>
  </si>
  <si>
    <t>THC-RF</t>
  </si>
  <si>
    <t>THC-FR/OT</t>
  </si>
  <si>
    <t xml:space="preserve">THC DG-Dry </t>
  </si>
  <si>
    <t>THC DG-Reefer</t>
  </si>
  <si>
    <t>(excluded VAT per cont)</t>
  </si>
  <si>
    <t>15/FEB/2024        (POL ETD)</t>
  </si>
  <si>
    <t>TS PENANG</t>
  </si>
  <si>
    <t>ZHONG GU JI NAN</t>
  </si>
  <si>
    <t>2-3 days from LAEMCHABANG to LAT KRABANG by rail</t>
  </si>
  <si>
    <t>CMA CGM NANTONG</t>
  </si>
  <si>
    <t>CMA CGM CORAL</t>
  </si>
  <si>
    <t>ETA (11-14 days)</t>
  </si>
  <si>
    <t>Lianyungang (CNLYG)</t>
  </si>
  <si>
    <t>24021N</t>
  </si>
  <si>
    <t>Haiphong - Qinzhou - Hongkong - Ningbo - Shanghai</t>
  </si>
  <si>
    <t>Haiphong - Qinzhou - Ningbo - Shanghai</t>
  </si>
  <si>
    <t>TS HOCHIMINH</t>
  </si>
  <si>
    <t>TS NANSHA</t>
  </si>
  <si>
    <t>Haiphong-LongBeach (AWC)</t>
  </si>
  <si>
    <t>LONG BEACH</t>
  </si>
  <si>
    <t>US SERVICE</t>
  </si>
  <si>
    <t>HAI PHONG - US</t>
  </si>
  <si>
    <t>ETA (28-32 days)</t>
  </si>
  <si>
    <t>SSA Terminal (Pier A)</t>
  </si>
  <si>
    <t>EAST AFRICA SERVICE</t>
  </si>
  <si>
    <t>KEMBA</t>
  </si>
  <si>
    <t>TZDAR</t>
  </si>
  <si>
    <t>Kilindini (KPA)</t>
  </si>
  <si>
    <t>TPA2</t>
  </si>
  <si>
    <t>HAI PHONG - EAST AFRICA SERVICE</t>
  </si>
  <si>
    <t>Kylie</t>
  </si>
  <si>
    <t>quynh.kylie@tslines.com.vn</t>
  </si>
  <si>
    <t>Nguyen Thi Quynh</t>
  </si>
  <si>
    <t>24020N</t>
  </si>
  <si>
    <t>Haiphong-Xingang-Dalian-Lianyungang ( MBX )</t>
  </si>
  <si>
    <t>KMTC CHENNAI</t>
  </si>
  <si>
    <t>24019N</t>
  </si>
  <si>
    <t>Ms. Quynh / Kylie</t>
  </si>
  <si>
    <t>TS SURABAYA</t>
  </si>
  <si>
    <t>NANSHA</t>
  </si>
  <si>
    <t>NICT (Phase 3)</t>
  </si>
  <si>
    <t>ETA (7days)</t>
  </si>
  <si>
    <t>Hai Phong-Manila (MBX)</t>
  </si>
  <si>
    <t>24025N</t>
  </si>
  <si>
    <t>24026N</t>
  </si>
  <si>
    <t>24027N</t>
  </si>
  <si>
    <t>TS INCHEON</t>
  </si>
  <si>
    <t>KOTA LOCENG</t>
  </si>
  <si>
    <t>AMS FEE (per SET) - US</t>
  </si>
  <si>
    <t>TS CHIBA</t>
  </si>
  <si>
    <t>OMIT</t>
  </si>
  <si>
    <t>ERASMUS CHIEF</t>
  </si>
  <si>
    <t>25001N</t>
  </si>
  <si>
    <t>KOTA LAWA</t>
  </si>
  <si>
    <t>24028N</t>
  </si>
  <si>
    <t>24029N</t>
  </si>
  <si>
    <t>450N</t>
  </si>
  <si>
    <t>452N</t>
  </si>
  <si>
    <t>TS KOBE</t>
  </si>
  <si>
    <t>HPH(12/Jan.) OMIT</t>
  </si>
  <si>
    <t>25002N</t>
  </si>
  <si>
    <t>502N</t>
  </si>
  <si>
    <t>504N</t>
  </si>
  <si>
    <t>YM CERTAINTY</t>
  </si>
  <si>
    <t>2503E</t>
  </si>
  <si>
    <t>2504E</t>
  </si>
  <si>
    <t>TS TIANJIN</t>
  </si>
  <si>
    <t>25004N</t>
  </si>
  <si>
    <t>25005N</t>
  </si>
  <si>
    <t>KMTC JEBEL ALI</t>
  </si>
  <si>
    <t>BHUDTHI BHUM</t>
  </si>
  <si>
    <t>TS CHENNAI</t>
  </si>
  <si>
    <t>INTERASIA ENGAGE</t>
  </si>
  <si>
    <t>Haiphong-Dar Es Salaam (EAD)</t>
  </si>
  <si>
    <t>Haiphong-Mombasa (EAM)</t>
  </si>
  <si>
    <t>EVER VIM</t>
  </si>
  <si>
    <t>GFS PEARL</t>
  </si>
  <si>
    <t>KMTC QINGDAO</t>
  </si>
  <si>
    <t>25005S</t>
  </si>
  <si>
    <t>RUN LONG</t>
  </si>
  <si>
    <t>25006N</t>
  </si>
  <si>
    <t>25007N</t>
  </si>
  <si>
    <t>25008N</t>
  </si>
  <si>
    <t>25009N</t>
  </si>
  <si>
    <t>TS MUNDRA</t>
  </si>
  <si>
    <t>Blank sailing</t>
  </si>
  <si>
    <t>TEH TAICHUNG</t>
  </si>
  <si>
    <t>Feb 01, 2025</t>
  </si>
  <si>
    <t>ZHONG GU DONG HAI</t>
  </si>
  <si>
    <t>ZHONG GU XIONG AN</t>
  </si>
  <si>
    <t>TS JAKARTA</t>
  </si>
  <si>
    <t>25010N</t>
  </si>
  <si>
    <t>2503S</t>
  </si>
  <si>
    <t>25006S</t>
  </si>
  <si>
    <t>25007S</t>
  </si>
  <si>
    <t>ESL TBN</t>
  </si>
  <si>
    <t>KMTC NHAVA SHEVA</t>
  </si>
  <si>
    <t>APL TURKEY</t>
  </si>
  <si>
    <t>POWER Charge 4th day~ ( for JTKSG vessel - etd Mon, the power charge will be counted from the 5th day )</t>
  </si>
  <si>
    <t>NV2SG - ETD TUE:</t>
  </si>
  <si>
    <t>NV2SG</t>
  </si>
  <si>
    <t>NV2SG:</t>
  </si>
  <si>
    <t>Haiphong-Laemchabang-Bangkok (JHT)</t>
  </si>
  <si>
    <t>JTK3SG</t>
  </si>
  <si>
    <t>JTK3SG:</t>
  </si>
  <si>
    <t>TS GUANGZHOU</t>
  </si>
  <si>
    <t>YM INAUGURATION</t>
  </si>
  <si>
    <t>Haiphong - Hongkong - Shekou - Osaka - Kobe</t>
  </si>
  <si>
    <t xml:space="preserve">TSL &amp; IAL: NANKO C-8
YML: NANKO C4 </t>
  </si>
  <si>
    <t>TSL: PC-18
YML &amp; IAL: ROKKO RC2</t>
  </si>
  <si>
    <t>TS OSAKA</t>
  </si>
  <si>
    <t>JTK2SG:</t>
  </si>
  <si>
    <t>JTK2SG</t>
  </si>
  <si>
    <t>Haiphong - Nansha - Hongkong - Shekou - Tokyo - Yokohama - Nagoya</t>
  </si>
  <si>
    <t>TS HAKATA</t>
  </si>
  <si>
    <t>2506N</t>
  </si>
  <si>
    <t>ETA (6 - 10 days)</t>
  </si>
  <si>
    <t>25011N</t>
  </si>
  <si>
    <t>25012N</t>
  </si>
  <si>
    <t>25013N</t>
  </si>
  <si>
    <t>25014N</t>
  </si>
  <si>
    <t>2504S</t>
  </si>
  <si>
    <t>2505S</t>
  </si>
  <si>
    <t>25008S</t>
  </si>
  <si>
    <t>2503W</t>
  </si>
  <si>
    <t>25003W</t>
  </si>
  <si>
    <t>0094S</t>
  </si>
  <si>
    <t>SATTHA BHUM</t>
  </si>
  <si>
    <t>JTK3SG - ETD MON:</t>
  </si>
  <si>
    <t>HAIPHONG - HONGKONG - SHEKOU - OSAKA - KOBE</t>
  </si>
  <si>
    <t>HAIPHONG - NANSHA - HONGKONG - SHEKOU - TOKYO - YOKOHAMA - NAGOYA</t>
  </si>
  <si>
    <t>WED</t>
  </si>
  <si>
    <t>15:30 Fri</t>
  </si>
  <si>
    <t>11:00 Tue</t>
  </si>
  <si>
    <t>09:00 Tue</t>
  </si>
  <si>
    <t>AMEND BILL/ VGM</t>
  </si>
  <si>
    <t>SUBMIT SI / VGM</t>
  </si>
  <si>
    <t>Haiphong - Shekou / Nansha</t>
  </si>
  <si>
    <t>SAME AS JTK3SG SERVICE</t>
  </si>
  <si>
    <t>JTK2SG - ETD WED:</t>
  </si>
  <si>
    <t>INTERASIA RESILIENCE</t>
  </si>
  <si>
    <t>25009S</t>
  </si>
  <si>
    <t>N062</t>
  </si>
  <si>
    <t>317N</t>
  </si>
  <si>
    <t>N063</t>
  </si>
  <si>
    <t>520N</t>
  </si>
  <si>
    <t>522N</t>
  </si>
  <si>
    <t>INTERASIA TRIBUTE</t>
  </si>
  <si>
    <t>071N</t>
  </si>
  <si>
    <t>N003</t>
  </si>
  <si>
    <t>072N</t>
  </si>
  <si>
    <t>2520E</t>
  </si>
  <si>
    <t>2521E</t>
  </si>
  <si>
    <t>2522E</t>
  </si>
  <si>
    <t>2523E</t>
  </si>
  <si>
    <t>25020E</t>
  </si>
  <si>
    <t>25021E</t>
  </si>
  <si>
    <t>25022E</t>
  </si>
  <si>
    <t>25023E</t>
  </si>
  <si>
    <t>2505N</t>
  </si>
  <si>
    <t>25015N</t>
  </si>
  <si>
    <t>25016N</t>
  </si>
  <si>
    <t>2506S</t>
  </si>
  <si>
    <t>CMA CGM LISBON</t>
  </si>
  <si>
    <t>0BYJUS</t>
  </si>
  <si>
    <t>0BYJWS</t>
  </si>
  <si>
    <t>0BYJYS</t>
  </si>
  <si>
    <t>0BYK0S</t>
  </si>
  <si>
    <t>25010S</t>
  </si>
  <si>
    <t>25011S</t>
  </si>
  <si>
    <t>25012S</t>
  </si>
  <si>
    <t>NAVIOS BAHAMAS</t>
  </si>
  <si>
    <t>908W</t>
  </si>
  <si>
    <t>027W</t>
  </si>
  <si>
    <t>2504W</t>
  </si>
  <si>
    <t>25004W</t>
  </si>
  <si>
    <t>ZHONG GU NAN CHANG</t>
  </si>
  <si>
    <t>0155S</t>
  </si>
  <si>
    <t>2505E</t>
  </si>
  <si>
    <t>Structual blank</t>
  </si>
  <si>
    <t>2519W</t>
  </si>
  <si>
    <t>164W</t>
  </si>
  <si>
    <t>MEXICO SERVICE</t>
  </si>
  <si>
    <t>Haiphong-Manzanillo (MEX)</t>
  </si>
  <si>
    <t>MANZANILLO</t>
  </si>
  <si>
    <t>OCUPA(SSA)</t>
  </si>
  <si>
    <t>ESL DUBAI</t>
  </si>
  <si>
    <t>STAR</t>
  </si>
  <si>
    <t>PORT KLANG VOYAGER</t>
  </si>
  <si>
    <t>KMTC SHENZHEN</t>
  </si>
  <si>
    <t>REN JIAN 27</t>
  </si>
  <si>
    <t>TS TACOMA</t>
  </si>
  <si>
    <t>2506E</t>
  </si>
  <si>
    <t>HAI PHONG - MEXICO SERVICE</t>
  </si>
  <si>
    <t>Haiphong-Jebel (CME)</t>
  </si>
  <si>
    <t>AEJEA</t>
  </si>
  <si>
    <t>DPW-Terminal 3</t>
  </si>
  <si>
    <t>MUMBAI BRIDGE</t>
  </si>
  <si>
    <t>TS SYDNEY</t>
  </si>
  <si>
    <t>ZHONG GU CHONG QING</t>
  </si>
  <si>
    <t>SYDNEY BRIDGE</t>
  </si>
  <si>
    <t>ZHONG GU NAN JING</t>
  </si>
  <si>
    <t>25306W</t>
  </si>
  <si>
    <t>25106W</t>
  </si>
  <si>
    <t>ETA (20-34 days)</t>
  </si>
  <si>
    <t>SMCT(WGQ5)</t>
  </si>
  <si>
    <t>TS JOHOR</t>
  </si>
  <si>
    <t>OMIT HPH (07/May)</t>
  </si>
  <si>
    <t>318N</t>
  </si>
  <si>
    <t>N064</t>
  </si>
  <si>
    <t>319N</t>
  </si>
  <si>
    <t>524N</t>
  </si>
  <si>
    <t>526N</t>
  </si>
  <si>
    <t>X-PRESS BARDSEY</t>
  </si>
  <si>
    <t>25206W</t>
  </si>
  <si>
    <t>25307W</t>
  </si>
  <si>
    <t>Slide one week</t>
  </si>
  <si>
    <t>N004</t>
  </si>
  <si>
    <t>073N</t>
  </si>
  <si>
    <t>N005</t>
  </si>
  <si>
    <t>2524E</t>
  </si>
  <si>
    <t>2525E</t>
  </si>
  <si>
    <t>2526E</t>
  </si>
  <si>
    <t>2527E</t>
  </si>
  <si>
    <t>2528E</t>
  </si>
  <si>
    <t>25024E</t>
  </si>
  <si>
    <t>25025E</t>
  </si>
  <si>
    <t>25026E</t>
  </si>
  <si>
    <t>25027E</t>
  </si>
  <si>
    <t>25028E</t>
  </si>
  <si>
    <t>KMTC TAIPEIS</t>
  </si>
  <si>
    <t>2507N</t>
  </si>
  <si>
    <t>2508N</t>
  </si>
  <si>
    <t>ZHONG GU XIA MEN</t>
  </si>
  <si>
    <t>Phase out</t>
  </si>
  <si>
    <t>25017N</t>
  </si>
  <si>
    <t>25018N</t>
  </si>
  <si>
    <t>25019N</t>
  </si>
  <si>
    <t>25020N</t>
  </si>
  <si>
    <t>25021N</t>
  </si>
  <si>
    <t>25001S</t>
  </si>
  <si>
    <t>25002S</t>
  </si>
  <si>
    <t>2507S</t>
  </si>
  <si>
    <t>ANL WANGARATTA</t>
  </si>
  <si>
    <t>0BYK2S</t>
  </si>
  <si>
    <t>0BYK4S</t>
  </si>
  <si>
    <t>0BYK6S</t>
  </si>
  <si>
    <t>0BYK8S</t>
  </si>
  <si>
    <t>0BYKAS</t>
  </si>
  <si>
    <t>TS KWANGYANG</t>
  </si>
  <si>
    <t>TS XIAMEN</t>
  </si>
  <si>
    <t>282W</t>
  </si>
  <si>
    <t>0FDETW</t>
  </si>
  <si>
    <t>099W</t>
  </si>
  <si>
    <t>909W</t>
  </si>
  <si>
    <t>028W</t>
  </si>
  <si>
    <t>2505W</t>
  </si>
  <si>
    <t>TS MELBOURNE</t>
  </si>
  <si>
    <t>130S</t>
  </si>
  <si>
    <t>0095S</t>
  </si>
  <si>
    <t>0156S</t>
  </si>
  <si>
    <t>2507E</t>
  </si>
  <si>
    <t>TS COLOMBO</t>
  </si>
  <si>
    <t>RCL TBN</t>
  </si>
  <si>
    <t>02525E</t>
  </si>
  <si>
    <t>HONG DA XIN 768</t>
  </si>
  <si>
    <t>02523W</t>
  </si>
  <si>
    <t>W032</t>
  </si>
  <si>
    <t>2527W</t>
  </si>
  <si>
    <t>013W</t>
  </si>
  <si>
    <t>ETA (23-29 days)</t>
  </si>
  <si>
    <t>TS PUSAN</t>
  </si>
  <si>
    <t>25004S</t>
  </si>
  <si>
    <t>HKG 22/May</t>
  </si>
  <si>
    <t>SKU 22/May</t>
  </si>
  <si>
    <t>Y2 (Chubo Bouhatei): 26/May</t>
  </si>
  <si>
    <t>Nansha 21/May</t>
  </si>
  <si>
    <t>Omit</t>
  </si>
  <si>
    <t>129S</t>
  </si>
  <si>
    <t>Haiphong-LongBeach (AWC2)</t>
  </si>
  <si>
    <t>TS VANCOUVER</t>
  </si>
  <si>
    <t>TS BANGKOK</t>
  </si>
  <si>
    <t>SSA Terminal (Pier J)</t>
  </si>
  <si>
    <t>ETA (26-32 days)</t>
  </si>
  <si>
    <t>JTK2</t>
  </si>
  <si>
    <t>JTK3</t>
  </si>
  <si>
    <t>RACINE</t>
  </si>
  <si>
    <t>TS SINGAPORE</t>
  </si>
  <si>
    <t>KMTC MUNDRA</t>
  </si>
  <si>
    <t>WGQ5 12/Jun</t>
  </si>
  <si>
    <t>SSA Terminal (Pier J) 30/Jun</t>
  </si>
  <si>
    <t>NORTHERN MONUMENT</t>
  </si>
  <si>
    <t>Yangshan 29/May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</si>
</sst>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[$-409]d\-mmm;@"/>
    <numFmt numFmtId="167" formatCode="dd/mm"/>
    <numFmt numFmtId="168" formatCode="mm/dd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6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6"/>
      <color rgb="FF00B0F0"/>
      <name val="Times New Roman"/>
      <family val="1"/>
    </font>
    <font>
      <b/>
      <sz val="14"/>
      <name val="Times New Roman"/>
      <family val="1"/>
    </font>
    <font>
      <b/>
      <u/>
      <sz val="14"/>
      <color rgb="FF00B0F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4"/>
      <color rgb="FF00B0F0"/>
      <name val="Times New Roman"/>
      <family val="1"/>
    </font>
    <font>
      <sz val="12"/>
      <color rgb="FF00B0F0"/>
      <name val="Times New Roman"/>
      <family val="1"/>
    </font>
    <font>
      <u/>
      <sz val="10"/>
      <color indexed="12"/>
      <name val="Arial"/>
      <family val="2"/>
    </font>
    <font>
      <sz val="12"/>
      <name val="宋体"/>
      <charset val="134"/>
    </font>
    <font>
      <b/>
      <sz val="16"/>
      <color rgb="FFFF0000"/>
      <name val="Times New Roman"/>
      <family val="1"/>
    </font>
    <font>
      <b/>
      <sz val="15"/>
      <color rgb="FFFF0000"/>
      <name val="Times New Roman"/>
      <family val="1"/>
    </font>
    <font>
      <b/>
      <u/>
      <sz val="15"/>
      <color rgb="FF00B0F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sz val="12"/>
      <color rgb="FF00B0F0"/>
      <name val="Times New Roman"/>
      <family val="1"/>
    </font>
    <font>
      <b/>
      <u/>
      <sz val="12"/>
      <name val="Times New Roman"/>
      <family val="1"/>
    </font>
    <font>
      <b/>
      <sz val="12"/>
      <color rgb="FF00B0F0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新細明體"/>
      <family val="1"/>
      <charset val="136"/>
    </font>
    <font>
      <b/>
      <sz val="10"/>
      <name val="Calibri"/>
      <family val="2"/>
    </font>
    <font>
      <b/>
      <sz val="9"/>
      <name val="Times New Roman"/>
      <family val="1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indexed="12"/>
      <name val="Times New Roman"/>
      <family val="1"/>
    </font>
    <font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sz val="12.5"/>
      <color rgb="FFFF0000"/>
      <name val="Times New Roman"/>
      <family val="1"/>
    </font>
    <font>
      <sz val="11"/>
      <name val="ＭＳ Ｐゴシック"/>
      <family val="2"/>
      <charset val="128"/>
    </font>
    <font>
      <sz val="10"/>
      <color indexed="9"/>
      <name val="Times New Roman"/>
      <family val="1"/>
    </font>
    <font>
      <sz val="12"/>
      <name val="宋体"/>
      <charset val="136"/>
    </font>
    <font>
      <b/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u/>
      <sz val="14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0"/>
      <name val="Times New Roman"/>
      <family val="1"/>
    </font>
    <font>
      <b/>
      <u/>
      <sz val="11"/>
      <color indexed="12"/>
      <name val="Times New Roman"/>
      <family val="1"/>
    </font>
    <font>
      <b/>
      <sz val="14"/>
      <color rgb="FFFF0000"/>
      <name val="Times New Roman"/>
      <family val="1"/>
    </font>
    <font>
      <sz val="14"/>
      <color indexed="40"/>
      <name val="Times New Roman"/>
      <family val="1"/>
    </font>
    <font>
      <b/>
      <sz val="16"/>
      <color indexed="40"/>
      <name val="Times New Roman"/>
      <family val="1"/>
    </font>
    <font>
      <b/>
      <sz val="14"/>
      <color indexed="40"/>
      <name val="Times New Roman"/>
      <family val="1"/>
    </font>
    <font>
      <b/>
      <u/>
      <sz val="12"/>
      <color rgb="FF0070C0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sz val="14"/>
      <color theme="5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u/>
      <sz val="11"/>
      <color indexed="12"/>
      <name val="Times New Roman"/>
      <family val="1"/>
    </font>
    <font>
      <b/>
      <sz val="10"/>
      <color theme="0"/>
      <name val="Times New Roman"/>
      <family val="1"/>
    </font>
    <font>
      <sz val="12"/>
      <color rgb="FFFF0000"/>
      <name val="Times New Roman"/>
      <family val="1"/>
    </font>
    <font>
      <b/>
      <sz val="9"/>
      <color theme="0"/>
      <name val="Times New Roman"/>
      <family val="1"/>
    </font>
    <font>
      <b/>
      <sz val="20"/>
      <color indexed="10"/>
      <name val="Times New Roman"/>
      <family val="1"/>
    </font>
    <font>
      <b/>
      <sz val="12"/>
      <color indexed="12"/>
      <name val="Times New Roman"/>
      <family val="1"/>
    </font>
    <font>
      <sz val="10"/>
      <color theme="9" tint="-0.249977111117893"/>
      <name val="Times New Roman"/>
      <family val="1"/>
    </font>
    <font>
      <b/>
      <i/>
      <u/>
      <sz val="12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6"/>
      <name val="Times New Roman"/>
      <family val="1"/>
    </font>
    <font>
      <b/>
      <sz val="18"/>
      <color rgb="FFFF0000"/>
      <name val="Times New Roman"/>
      <family val="1"/>
    </font>
    <font>
      <sz val="12"/>
      <color theme="1"/>
      <name val="Calibri"/>
      <family val="2"/>
      <charset val="136"/>
      <scheme val="minor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slantDashDot">
        <color rgb="FF00B0F0"/>
      </left>
      <right/>
      <top style="slantDashDot">
        <color rgb="FF00B0F0"/>
      </top>
      <bottom/>
      <diagonal/>
    </border>
    <border>
      <left/>
      <right/>
      <top style="slantDashDot">
        <color rgb="FF00B0F0"/>
      </top>
      <bottom/>
      <diagonal/>
    </border>
    <border>
      <left/>
      <right style="slantDashDot">
        <color rgb="FF00B0F0"/>
      </right>
      <top style="slantDashDot">
        <color rgb="FF00B0F0"/>
      </top>
      <bottom/>
      <diagonal/>
    </border>
    <border>
      <left/>
      <right style="slantDashDot">
        <color rgb="FF00B0F0"/>
      </right>
      <top/>
      <bottom/>
      <diagonal/>
    </border>
    <border>
      <left/>
      <right/>
      <top/>
      <bottom style="slantDashDot">
        <color rgb="FF00B0F0"/>
      </bottom>
      <diagonal/>
    </border>
    <border>
      <left/>
      <right style="slantDashDot">
        <color rgb="FF00B0F0"/>
      </right>
      <top/>
      <bottom style="slantDashDot">
        <color rgb="FF00B0F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5" fillId="0" borderId="0" applyNumberFormat="0" applyFill="0" applyBorder="0" applyAlignment="0" applyProtection="0">
      <alignment vertical="top"/>
      <protection locked="0"/>
    </xf>
    <xf numFmtId="164" fontId="16" fillId="0" borderId="0"/>
    <xf numFmtId="164" fontId="30" fillId="0" borderId="0"/>
    <xf numFmtId="164" fontId="30" fillId="0" borderId="0">
      <alignment vertical="center"/>
    </xf>
    <xf numFmtId="164" fontId="48" fillId="0" borderId="0"/>
    <xf numFmtId="164" fontId="50" fillId="0" borderId="0">
      <alignment vertical="center"/>
    </xf>
    <xf numFmtId="164" fontId="16" fillId="0" borderId="0"/>
    <xf numFmtId="164" fontId="16" fillId="0" borderId="0">
      <alignment vertical="center"/>
    </xf>
    <xf numFmtId="0" fontId="30" fillId="0" borderId="0"/>
    <xf numFmtId="0" fontId="30" fillId="0" borderId="0"/>
    <xf numFmtId="0" fontId="82" fillId="0" borderId="0">
      <alignment vertical="center"/>
    </xf>
  </cellStyleXfs>
  <cellXfs count="417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10" fillId="2" borderId="0" xfId="2" applyFont="1" applyFill="1" applyBorder="1" applyAlignment="1" applyProtection="1"/>
    <xf numFmtId="0" fontId="12" fillId="2" borderId="5" xfId="0" applyFont="1" applyFill="1" applyBorder="1"/>
    <xf numFmtId="0" fontId="3" fillId="2" borderId="6" xfId="0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2" fillId="2" borderId="7" xfId="0" applyFont="1" applyFill="1" applyBorder="1"/>
    <xf numFmtId="164" fontId="10" fillId="2" borderId="0" xfId="3" applyFont="1" applyFill="1" applyBorder="1" applyAlignment="1" applyProtection="1"/>
    <xf numFmtId="0" fontId="12" fillId="2" borderId="8" xfId="0" applyFont="1" applyFill="1" applyBorder="1"/>
    <xf numFmtId="0" fontId="13" fillId="2" borderId="9" xfId="0" applyFont="1" applyFill="1" applyBorder="1"/>
    <xf numFmtId="0" fontId="7" fillId="2" borderId="9" xfId="0" applyFont="1" applyFill="1" applyBorder="1"/>
    <xf numFmtId="0" fontId="12" fillId="3" borderId="8" xfId="0" applyFont="1" applyFill="1" applyBorder="1"/>
    <xf numFmtId="164" fontId="6" fillId="3" borderId="11" xfId="4" applyFont="1" applyFill="1" applyBorder="1"/>
    <xf numFmtId="164" fontId="6" fillId="3" borderId="12" xfId="4" applyFont="1" applyFill="1" applyBorder="1"/>
    <xf numFmtId="164" fontId="6" fillId="3" borderId="13" xfId="4" applyFont="1" applyFill="1" applyBorder="1"/>
    <xf numFmtId="0" fontId="13" fillId="3" borderId="0" xfId="0" applyFont="1" applyFill="1"/>
    <xf numFmtId="164" fontId="6" fillId="3" borderId="0" xfId="4" applyFont="1" applyFill="1"/>
    <xf numFmtId="164" fontId="6" fillId="2" borderId="16" xfId="4" applyFont="1" applyFill="1" applyBorder="1"/>
    <xf numFmtId="164" fontId="6" fillId="2" borderId="17" xfId="4" applyFont="1" applyFill="1" applyBorder="1"/>
    <xf numFmtId="164" fontId="17" fillId="2" borderId="19" xfId="4" applyFont="1" applyFill="1" applyBorder="1"/>
    <xf numFmtId="0" fontId="2" fillId="2" borderId="0" xfId="2" applyFill="1" applyBorder="1" applyAlignment="1" applyProtection="1"/>
    <xf numFmtId="0" fontId="2" fillId="2" borderId="20" xfId="2" applyFill="1" applyBorder="1" applyAlignment="1" applyProtection="1"/>
    <xf numFmtId="0" fontId="12" fillId="3" borderId="0" xfId="0" applyFont="1" applyFill="1"/>
    <xf numFmtId="0" fontId="19" fillId="2" borderId="18" xfId="2" applyFont="1" applyFill="1" applyBorder="1" applyAlignment="1" applyProtection="1"/>
    <xf numFmtId="164" fontId="6" fillId="2" borderId="19" xfId="4" applyFont="1" applyFill="1" applyBorder="1"/>
    <xf numFmtId="164" fontId="6" fillId="2" borderId="20" xfId="4" applyFont="1" applyFill="1" applyBorder="1"/>
    <xf numFmtId="0" fontId="20" fillId="3" borderId="0" xfId="0" applyFont="1" applyFill="1" applyAlignment="1">
      <alignment horizontal="left" vertical="center"/>
    </xf>
    <xf numFmtId="0" fontId="5" fillId="2" borderId="0" xfId="0" applyFont="1" applyFill="1"/>
    <xf numFmtId="0" fontId="21" fillId="3" borderId="0" xfId="0" applyFont="1" applyFill="1"/>
    <xf numFmtId="0" fontId="22" fillId="3" borderId="0" xfId="0" applyFont="1" applyFill="1"/>
    <xf numFmtId="0" fontId="10" fillId="3" borderId="0" xfId="0" applyFont="1" applyFill="1"/>
    <xf numFmtId="0" fontId="23" fillId="2" borderId="0" xfId="0" applyFont="1" applyFill="1"/>
    <xf numFmtId="0" fontId="24" fillId="2" borderId="0" xfId="0" applyFont="1" applyFill="1"/>
    <xf numFmtId="0" fontId="3" fillId="3" borderId="0" xfId="0" applyFont="1" applyFill="1"/>
    <xf numFmtId="164" fontId="14" fillId="2" borderId="19" xfId="4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164" fontId="6" fillId="2" borderId="21" xfId="4" applyFont="1" applyFill="1" applyBorder="1"/>
    <xf numFmtId="164" fontId="6" fillId="2" borderId="22" xfId="4" applyFont="1" applyFill="1" applyBorder="1"/>
    <xf numFmtId="164" fontId="6" fillId="2" borderId="23" xfId="4" applyFont="1" applyFill="1" applyBorder="1"/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top"/>
    </xf>
    <xf numFmtId="0" fontId="25" fillId="2" borderId="0" xfId="0" applyFont="1" applyFill="1"/>
    <xf numFmtId="0" fontId="26" fillId="2" borderId="0" xfId="2" applyFont="1" applyFill="1" applyAlignment="1" applyProtection="1"/>
    <xf numFmtId="0" fontId="28" fillId="3" borderId="25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6" fontId="3" fillId="2" borderId="0" xfId="0" applyNumberFormat="1" applyFont="1" applyFill="1"/>
    <xf numFmtId="164" fontId="31" fillId="5" borderId="52" xfId="5" applyFont="1" applyFill="1" applyBorder="1" applyAlignment="1">
      <alignment horizontal="left" vertical="center"/>
    </xf>
    <xf numFmtId="164" fontId="31" fillId="5" borderId="53" xfId="5" applyFont="1" applyFill="1" applyBorder="1" applyAlignment="1">
      <alignment horizontal="left" vertical="center"/>
    </xf>
    <xf numFmtId="164" fontId="31" fillId="5" borderId="53" xfId="5" applyFont="1" applyFill="1" applyBorder="1" applyAlignment="1">
      <alignment horizontal="left" vertical="center" shrinkToFit="1"/>
    </xf>
    <xf numFmtId="49" fontId="31" fillId="5" borderId="54" xfId="5" applyNumberFormat="1" applyFont="1" applyFill="1" applyBorder="1" applyAlignment="1">
      <alignment horizontal="left" vertical="center"/>
    </xf>
    <xf numFmtId="164" fontId="32" fillId="2" borderId="0" xfId="5" applyFont="1" applyFill="1" applyAlignment="1">
      <alignment horizontal="left"/>
    </xf>
    <xf numFmtId="164" fontId="31" fillId="5" borderId="40" xfId="5" applyFont="1" applyFill="1" applyBorder="1" applyAlignment="1">
      <alignment horizontal="left" vertical="center"/>
    </xf>
    <xf numFmtId="164" fontId="31" fillId="5" borderId="41" xfId="5" applyFont="1" applyFill="1" applyBorder="1" applyAlignment="1">
      <alignment horizontal="left" vertical="center"/>
    </xf>
    <xf numFmtId="164" fontId="31" fillId="5" borderId="42" xfId="5" applyFont="1" applyFill="1" applyBorder="1" applyAlignment="1">
      <alignment horizontal="left" vertical="center"/>
    </xf>
    <xf numFmtId="164" fontId="3" fillId="2" borderId="0" xfId="6" applyFont="1" applyFill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1" fillId="0" borderId="56" xfId="0" applyFont="1" applyBorder="1" applyAlignment="1">
      <alignment horizontal="left" vertical="center"/>
    </xf>
    <xf numFmtId="1" fontId="31" fillId="0" borderId="56" xfId="0" applyNumberFormat="1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1" fillId="5" borderId="40" xfId="0" applyFont="1" applyFill="1" applyBorder="1" applyAlignment="1">
      <alignment vertical="center"/>
    </xf>
    <xf numFmtId="0" fontId="31" fillId="5" borderId="41" xfId="0" applyFont="1" applyFill="1" applyBorder="1" applyAlignment="1">
      <alignment vertical="center"/>
    </xf>
    <xf numFmtId="1" fontId="31" fillId="5" borderId="41" xfId="0" applyNumberFormat="1" applyFont="1" applyFill="1" applyBorder="1" applyAlignment="1">
      <alignment vertical="center"/>
    </xf>
    <xf numFmtId="0" fontId="31" fillId="5" borderId="42" xfId="0" applyFont="1" applyFill="1" applyBorder="1" applyAlignment="1">
      <alignment vertical="center"/>
    </xf>
    <xf numFmtId="164" fontId="3" fillId="2" borderId="0" xfId="5" applyFont="1" applyFill="1" applyAlignment="1">
      <alignment horizontal="left"/>
    </xf>
    <xf numFmtId="0" fontId="31" fillId="5" borderId="40" xfId="0" applyFont="1" applyFill="1" applyBorder="1" applyAlignment="1">
      <alignment horizontal="left" vertical="center"/>
    </xf>
    <xf numFmtId="0" fontId="31" fillId="5" borderId="41" xfId="0" applyFont="1" applyFill="1" applyBorder="1" applyAlignment="1">
      <alignment horizontal="left" vertical="center"/>
    </xf>
    <xf numFmtId="1" fontId="31" fillId="5" borderId="41" xfId="5" applyNumberFormat="1" applyFont="1" applyFill="1" applyBorder="1" applyAlignment="1">
      <alignment horizontal="left" vertical="center"/>
    </xf>
    <xf numFmtId="1" fontId="31" fillId="5" borderId="41" xfId="0" applyNumberFormat="1" applyFont="1" applyFill="1" applyBorder="1" applyAlignment="1">
      <alignment horizontal="left" vertical="center"/>
    </xf>
    <xf numFmtId="0" fontId="31" fillId="5" borderId="42" xfId="0" applyFont="1" applyFill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1" fontId="31" fillId="0" borderId="59" xfId="0" applyNumberFormat="1" applyFont="1" applyBorder="1" applyAlignment="1">
      <alignment horizontal="left" vertical="center"/>
    </xf>
    <xf numFmtId="0" fontId="31" fillId="2" borderId="60" xfId="0" applyFont="1" applyFill="1" applyBorder="1" applyAlignment="1">
      <alignment horizontal="left" vertical="center"/>
    </xf>
    <xf numFmtId="0" fontId="27" fillId="4" borderId="16" xfId="0" applyFont="1" applyFill="1" applyBorder="1"/>
    <xf numFmtId="0" fontId="27" fillId="4" borderId="61" xfId="0" applyFont="1" applyFill="1" applyBorder="1"/>
    <xf numFmtId="0" fontId="3" fillId="4" borderId="62" xfId="0" applyFont="1" applyFill="1" applyBorder="1"/>
    <xf numFmtId="0" fontId="3" fillId="4" borderId="63" xfId="0" applyFont="1" applyFill="1" applyBorder="1"/>
    <xf numFmtId="0" fontId="3" fillId="4" borderId="0" xfId="0" applyFont="1" applyFill="1"/>
    <xf numFmtId="0" fontId="35" fillId="0" borderId="31" xfId="0" applyFont="1" applyBorder="1" applyAlignment="1">
      <alignment horizontal="center" vertical="center" wrapText="1"/>
    </xf>
    <xf numFmtId="165" fontId="35" fillId="0" borderId="31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6" fillId="0" borderId="31" xfId="0" applyFont="1" applyBorder="1" applyAlignment="1">
      <alignment horizontal="left" vertical="center"/>
    </xf>
    <xf numFmtId="0" fontId="36" fillId="0" borderId="31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/>
    </xf>
    <xf numFmtId="0" fontId="35" fillId="0" borderId="64" xfId="0" applyFont="1" applyBorder="1" applyAlignment="1">
      <alignment horizontal="left" vertical="top" wrapText="1"/>
    </xf>
    <xf numFmtId="0" fontId="41" fillId="0" borderId="64" xfId="0" applyFont="1" applyBorder="1" applyAlignment="1">
      <alignment horizontal="left" vertical="center" wrapText="1"/>
    </xf>
    <xf numFmtId="0" fontId="35" fillId="0" borderId="64" xfId="0" applyFont="1" applyBorder="1" applyAlignment="1">
      <alignment horizontal="center" vertical="top" wrapText="1"/>
    </xf>
    <xf numFmtId="3" fontId="42" fillId="0" borderId="64" xfId="0" applyNumberFormat="1" applyFont="1" applyBorder="1" applyAlignment="1">
      <alignment horizontal="right" vertical="center" shrinkToFit="1"/>
    </xf>
    <xf numFmtId="0" fontId="43" fillId="0" borderId="64" xfId="0" applyFont="1" applyBorder="1" applyAlignment="1">
      <alignment horizontal="left" wrapText="1"/>
    </xf>
    <xf numFmtId="0" fontId="43" fillId="0" borderId="64" xfId="0" applyFont="1" applyBorder="1" applyAlignment="1">
      <alignment horizontal="center" wrapText="1"/>
    </xf>
    <xf numFmtId="0" fontId="43" fillId="0" borderId="64" xfId="0" applyFont="1" applyBorder="1" applyAlignment="1">
      <alignment horizontal="right" vertical="center" wrapText="1"/>
    </xf>
    <xf numFmtId="0" fontId="38" fillId="0" borderId="31" xfId="0" applyFont="1" applyBorder="1" applyAlignment="1">
      <alignment horizontal="right"/>
    </xf>
    <xf numFmtId="0" fontId="43" fillId="0" borderId="64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165" fontId="35" fillId="0" borderId="31" xfId="1" applyNumberFormat="1" applyFont="1" applyFill="1" applyBorder="1" applyAlignment="1">
      <alignment horizontal="center" vertical="center"/>
    </xf>
    <xf numFmtId="0" fontId="9" fillId="2" borderId="65" xfId="0" applyFont="1" applyFill="1" applyBorder="1"/>
    <xf numFmtId="0" fontId="44" fillId="2" borderId="65" xfId="0" applyFont="1" applyFill="1" applyBorder="1"/>
    <xf numFmtId="0" fontId="45" fillId="2" borderId="0" xfId="0" applyFont="1" applyFill="1"/>
    <xf numFmtId="0" fontId="46" fillId="2" borderId="0" xfId="2" applyFont="1" applyFill="1" applyAlignment="1" applyProtection="1">
      <alignment horizontal="center"/>
    </xf>
    <xf numFmtId="0" fontId="47" fillId="2" borderId="0" xfId="0" applyFont="1" applyFill="1" applyAlignment="1">
      <alignment vertical="center"/>
    </xf>
    <xf numFmtId="0" fontId="35" fillId="4" borderId="52" xfId="0" applyFont="1" applyFill="1" applyBorder="1" applyAlignment="1">
      <alignment horizontal="center" vertical="center"/>
    </xf>
    <xf numFmtId="164" fontId="35" fillId="4" borderId="25" xfId="7" applyFont="1" applyFill="1" applyBorder="1" applyAlignment="1">
      <alignment horizontal="center" vertical="center"/>
    </xf>
    <xf numFmtId="164" fontId="35" fillId="4" borderId="29" xfId="7" applyFont="1" applyFill="1" applyBorder="1" applyAlignment="1">
      <alignment horizontal="center" vertical="center"/>
    </xf>
    <xf numFmtId="164" fontId="35" fillId="4" borderId="66" xfId="7" applyFont="1" applyFill="1" applyBorder="1" applyAlignment="1">
      <alignment horizontal="center" vertical="center"/>
    </xf>
    <xf numFmtId="166" fontId="35" fillId="4" borderId="67" xfId="7" applyNumberFormat="1" applyFont="1" applyFill="1" applyBorder="1" applyAlignment="1">
      <alignment horizontal="center" vertical="center"/>
    </xf>
    <xf numFmtId="166" fontId="35" fillId="4" borderId="68" xfId="7" applyNumberFormat="1" applyFont="1" applyFill="1" applyBorder="1" applyAlignment="1">
      <alignment horizontal="center" vertical="center"/>
    </xf>
    <xf numFmtId="164" fontId="51" fillId="3" borderId="55" xfId="8" applyFont="1" applyFill="1" applyBorder="1" applyAlignment="1">
      <alignment horizontal="center" vertical="center"/>
    </xf>
    <xf numFmtId="166" fontId="51" fillId="3" borderId="56" xfId="8" applyNumberFormat="1" applyFont="1" applyFill="1" applyBorder="1" applyAlignment="1">
      <alignment horizontal="center" vertical="center"/>
    </xf>
    <xf numFmtId="164" fontId="51" fillId="3" borderId="56" xfId="8" applyFont="1" applyFill="1" applyBorder="1" applyAlignment="1">
      <alignment horizontal="center" vertical="center"/>
    </xf>
    <xf numFmtId="164" fontId="51" fillId="3" borderId="57" xfId="8" applyFont="1" applyFill="1" applyBorder="1" applyAlignment="1">
      <alignment horizontal="center" vertical="center"/>
    </xf>
    <xf numFmtId="164" fontId="52" fillId="3" borderId="55" xfId="7" applyFont="1" applyFill="1" applyBorder="1" applyAlignment="1">
      <alignment horizontal="center" vertical="center"/>
    </xf>
    <xf numFmtId="166" fontId="52" fillId="3" borderId="56" xfId="7" applyNumberFormat="1" applyFont="1" applyFill="1" applyBorder="1" applyAlignment="1">
      <alignment horizontal="center" vertical="center" wrapText="1"/>
    </xf>
    <xf numFmtId="167" fontId="45" fillId="0" borderId="73" xfId="9" applyNumberFormat="1" applyFont="1" applyBorder="1" applyAlignment="1">
      <alignment horizontal="center" vertical="center"/>
    </xf>
    <xf numFmtId="167" fontId="45" fillId="0" borderId="74" xfId="9" applyNumberFormat="1" applyFont="1" applyBorder="1" applyAlignment="1">
      <alignment horizontal="center" vertical="center"/>
    </xf>
    <xf numFmtId="167" fontId="45" fillId="0" borderId="75" xfId="9" applyNumberFormat="1" applyFont="1" applyBorder="1" applyAlignment="1">
      <alignment horizontal="center" vertical="center"/>
    </xf>
    <xf numFmtId="0" fontId="46" fillId="0" borderId="0" xfId="2" applyFont="1" applyFill="1" applyAlignment="1" applyProtection="1">
      <alignment horizontal="center"/>
    </xf>
    <xf numFmtId="0" fontId="45" fillId="0" borderId="0" xfId="0" applyFont="1"/>
    <xf numFmtId="167" fontId="45" fillId="0" borderId="76" xfId="9" applyNumberFormat="1" applyFont="1" applyBorder="1" applyAlignment="1">
      <alignment horizontal="center" vertical="center"/>
    </xf>
    <xf numFmtId="167" fontId="45" fillId="0" borderId="77" xfId="9" applyNumberFormat="1" applyFont="1" applyBorder="1" applyAlignment="1">
      <alignment horizontal="center" vertical="center"/>
    </xf>
    <xf numFmtId="167" fontId="45" fillId="0" borderId="78" xfId="9" applyNumberFormat="1" applyFont="1" applyBorder="1" applyAlignment="1">
      <alignment horizontal="center" vertical="center"/>
    </xf>
    <xf numFmtId="0" fontId="53" fillId="2" borderId="0" xfId="2" applyFont="1" applyFill="1" applyAlignment="1" applyProtection="1">
      <alignment horizontal="center"/>
    </xf>
    <xf numFmtId="164" fontId="35" fillId="4" borderId="67" xfId="7" applyFont="1" applyFill="1" applyBorder="1" applyAlignment="1">
      <alignment horizontal="center" vertical="center"/>
    </xf>
    <xf numFmtId="164" fontId="52" fillId="3" borderId="56" xfId="7" applyFont="1" applyFill="1" applyBorder="1" applyAlignment="1">
      <alignment horizontal="center" vertical="center"/>
    </xf>
    <xf numFmtId="164" fontId="35" fillId="4" borderId="68" xfId="7" applyFont="1" applyFill="1" applyBorder="1" applyAlignment="1">
      <alignment horizontal="center" vertical="center"/>
    </xf>
    <xf numFmtId="164" fontId="52" fillId="3" borderId="56" xfId="7" applyFont="1" applyFill="1" applyBorder="1" applyAlignment="1">
      <alignment horizontal="center" vertical="center" wrapText="1"/>
    </xf>
    <xf numFmtId="164" fontId="52" fillId="3" borderId="57" xfId="7" applyFont="1" applyFill="1" applyBorder="1" applyAlignment="1">
      <alignment horizontal="center" vertical="center"/>
    </xf>
    <xf numFmtId="0" fontId="54" fillId="2" borderId="0" xfId="0" applyFont="1" applyFill="1"/>
    <xf numFmtId="0" fontId="56" fillId="2" borderId="0" xfId="2" applyFont="1" applyFill="1" applyAlignment="1" applyProtection="1">
      <alignment horizontal="center"/>
    </xf>
    <xf numFmtId="164" fontId="54" fillId="2" borderId="0" xfId="8" applyFont="1" applyFill="1" applyAlignment="1">
      <alignment horizontal="center" vertical="center"/>
    </xf>
    <xf numFmtId="164" fontId="54" fillId="2" borderId="0" xfId="9" applyFont="1" applyFill="1" applyAlignment="1">
      <alignment horizontal="center" vertical="center"/>
    </xf>
    <xf numFmtId="0" fontId="56" fillId="2" borderId="0" xfId="0" applyFont="1" applyFill="1"/>
    <xf numFmtId="0" fontId="57" fillId="2" borderId="0" xfId="0" applyFont="1" applyFill="1"/>
    <xf numFmtId="164" fontId="45" fillId="2" borderId="0" xfId="8" applyFont="1" applyFill="1" applyAlignment="1">
      <alignment horizontal="center" vertical="center"/>
    </xf>
    <xf numFmtId="164" fontId="45" fillId="2" borderId="0" xfId="9" applyFont="1" applyFill="1" applyAlignment="1">
      <alignment horizontal="center" vertical="center"/>
    </xf>
    <xf numFmtId="0" fontId="58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164" fontId="35" fillId="2" borderId="0" xfId="8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27" fillId="2" borderId="0" xfId="0" applyFont="1" applyFill="1" applyAlignment="1">
      <alignment vertical="center"/>
    </xf>
    <xf numFmtId="0" fontId="59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/>
    <xf numFmtId="0" fontId="59" fillId="2" borderId="0" xfId="2" applyFont="1" applyFill="1" applyAlignment="1" applyProtection="1">
      <alignment horizontal="center"/>
    </xf>
    <xf numFmtId="0" fontId="26" fillId="2" borderId="0" xfId="2" applyFont="1" applyFill="1" applyAlignment="1" applyProtection="1">
      <alignment vertical="center"/>
    </xf>
    <xf numFmtId="0" fontId="61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63" fillId="2" borderId="0" xfId="2" applyFont="1" applyFill="1" applyAlignment="1" applyProtection="1">
      <alignment vertical="center"/>
    </xf>
    <xf numFmtId="0" fontId="64" fillId="2" borderId="0" xfId="0" applyFont="1" applyFill="1" applyAlignment="1">
      <alignment horizontal="left" vertical="center"/>
    </xf>
    <xf numFmtId="0" fontId="65" fillId="0" borderId="0" xfId="0" applyFont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5" fillId="4" borderId="79" xfId="0" applyFont="1" applyFill="1" applyBorder="1" applyAlignment="1">
      <alignment horizontal="center" vertical="center"/>
    </xf>
    <xf numFmtId="167" fontId="45" fillId="0" borderId="80" xfId="9" applyNumberFormat="1" applyFont="1" applyBorder="1" applyAlignment="1">
      <alignment horizontal="center" vertical="center"/>
    </xf>
    <xf numFmtId="167" fontId="45" fillId="0" borderId="81" xfId="9" applyNumberFormat="1" applyFont="1" applyBorder="1" applyAlignment="1">
      <alignment horizontal="center" vertical="center"/>
    </xf>
    <xf numFmtId="168" fontId="67" fillId="4" borderId="66" xfId="7" applyNumberFormat="1" applyFont="1" applyFill="1" applyBorder="1" applyAlignment="1">
      <alignment horizontal="center" vertical="center"/>
    </xf>
    <xf numFmtId="164" fontId="35" fillId="6" borderId="67" xfId="7" applyFont="1" applyFill="1" applyBorder="1" applyAlignment="1">
      <alignment horizontal="center" vertical="center"/>
    </xf>
    <xf numFmtId="168" fontId="51" fillId="3" borderId="55" xfId="7" applyNumberFormat="1" applyFont="1" applyFill="1" applyBorder="1" applyAlignment="1">
      <alignment horizontal="center" vertical="center"/>
    </xf>
    <xf numFmtId="164" fontId="51" fillId="3" borderId="56" xfId="7" applyFont="1" applyFill="1" applyBorder="1" applyAlignment="1">
      <alignment horizontal="center" vertical="center"/>
    </xf>
    <xf numFmtId="164" fontId="51" fillId="3" borderId="57" xfId="7" applyFont="1" applyFill="1" applyBorder="1" applyAlignment="1">
      <alignment horizontal="center" vertical="center"/>
    </xf>
    <xf numFmtId="164" fontId="51" fillId="3" borderId="56" xfId="7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167" fontId="69" fillId="2" borderId="0" xfId="9" applyNumberFormat="1" applyFont="1" applyFill="1" applyAlignment="1">
      <alignment horizontal="center" vertical="center"/>
    </xf>
    <xf numFmtId="164" fontId="52" fillId="3" borderId="55" xfId="8" applyFont="1" applyFill="1" applyBorder="1" applyAlignment="1">
      <alignment horizontal="center" vertical="center"/>
    </xf>
    <xf numFmtId="164" fontId="51" fillId="3" borderId="55" xfId="7" applyFont="1" applyFill="1" applyBorder="1" applyAlignment="1">
      <alignment horizontal="center" vertical="top" wrapText="1"/>
    </xf>
    <xf numFmtId="0" fontId="59" fillId="2" borderId="0" xfId="0" applyFont="1" applyFill="1" applyAlignment="1">
      <alignment horizontal="center"/>
    </xf>
    <xf numFmtId="0" fontId="65" fillId="2" borderId="0" xfId="0" applyFont="1" applyFill="1"/>
    <xf numFmtId="0" fontId="3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left"/>
    </xf>
    <xf numFmtId="164" fontId="65" fillId="2" borderId="0" xfId="10" applyFont="1" applyFill="1" applyAlignment="1">
      <alignment horizontal="left"/>
    </xf>
    <xf numFmtId="0" fontId="3" fillId="2" borderId="0" xfId="0" applyFont="1" applyFill="1" applyAlignment="1">
      <alignment horizontal="left"/>
    </xf>
    <xf numFmtId="167" fontId="17" fillId="2" borderId="0" xfId="9" applyNumberFormat="1" applyFont="1" applyFill="1" applyAlignment="1">
      <alignment horizontal="center" vertical="center"/>
    </xf>
    <xf numFmtId="0" fontId="27" fillId="0" borderId="0" xfId="0" applyFont="1"/>
    <xf numFmtId="167" fontId="35" fillId="2" borderId="0" xfId="9" applyNumberFormat="1" applyFont="1" applyFill="1" applyAlignment="1">
      <alignment horizontal="center" vertical="center"/>
    </xf>
    <xf numFmtId="167" fontId="45" fillId="2" borderId="0" xfId="9" applyNumberFormat="1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164" fontId="70" fillId="2" borderId="0" xfId="2" applyNumberFormat="1" applyFont="1" applyFill="1" applyAlignment="1" applyProtection="1">
      <alignment horizontal="left"/>
    </xf>
    <xf numFmtId="164" fontId="52" fillId="3" borderId="57" xfId="7" applyFont="1" applyFill="1" applyBorder="1" applyAlignment="1">
      <alignment horizontal="center" vertical="center" wrapText="1"/>
    </xf>
    <xf numFmtId="167" fontId="45" fillId="2" borderId="0" xfId="0" applyNumberFormat="1" applyFont="1" applyFill="1" applyAlignment="1">
      <alignment horizontal="center"/>
    </xf>
    <xf numFmtId="164" fontId="51" fillId="3" borderId="55" xfId="7" applyFont="1" applyFill="1" applyBorder="1" applyAlignment="1">
      <alignment horizontal="center" vertical="center" wrapText="1"/>
    </xf>
    <xf numFmtId="164" fontId="51" fillId="3" borderId="57" xfId="7" applyFont="1" applyFill="1" applyBorder="1" applyAlignment="1">
      <alignment horizontal="center" vertical="center" wrapText="1"/>
    </xf>
    <xf numFmtId="168" fontId="35" fillId="4" borderId="68" xfId="7" applyNumberFormat="1" applyFont="1" applyFill="1" applyBorder="1" applyAlignment="1">
      <alignment horizontal="center" vertical="center"/>
    </xf>
    <xf numFmtId="16" fontId="51" fillId="3" borderId="55" xfId="8" applyNumberFormat="1" applyFont="1" applyFill="1" applyBorder="1" applyAlignment="1">
      <alignment horizontal="center" vertical="center"/>
    </xf>
    <xf numFmtId="16" fontId="52" fillId="3" borderId="57" xfId="8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8" fontId="67" fillId="4" borderId="79" xfId="7" applyNumberFormat="1" applyFont="1" applyFill="1" applyBorder="1" applyAlignment="1">
      <alignment horizontal="center" vertical="center"/>
    </xf>
    <xf numFmtId="167" fontId="45" fillId="2" borderId="18" xfId="0" applyNumberFormat="1" applyFont="1" applyFill="1" applyBorder="1" applyAlignment="1">
      <alignment horizontal="center" vertical="center"/>
    </xf>
    <xf numFmtId="167" fontId="45" fillId="2" borderId="84" xfId="0" applyNumberFormat="1" applyFont="1" applyFill="1" applyBorder="1" applyAlignment="1">
      <alignment horizontal="center" vertical="center" wrapText="1"/>
    </xf>
    <xf numFmtId="167" fontId="45" fillId="2" borderId="75" xfId="0" applyNumberFormat="1" applyFont="1" applyFill="1" applyBorder="1" applyAlignment="1">
      <alignment horizontal="center" vertical="center" wrapText="1"/>
    </xf>
    <xf numFmtId="167" fontId="45" fillId="2" borderId="74" xfId="0" applyNumberFormat="1" applyFont="1" applyFill="1" applyBorder="1" applyAlignment="1">
      <alignment horizontal="center" vertical="center" wrapText="1"/>
    </xf>
    <xf numFmtId="167" fontId="35" fillId="2" borderId="18" xfId="0" applyNumberFormat="1" applyFont="1" applyFill="1" applyBorder="1" applyAlignment="1">
      <alignment horizontal="center" vertical="center"/>
    </xf>
    <xf numFmtId="167" fontId="45" fillId="2" borderId="24" xfId="0" applyNumberFormat="1" applyFont="1" applyFill="1" applyBorder="1" applyAlignment="1">
      <alignment horizontal="center" vertical="center"/>
    </xf>
    <xf numFmtId="167" fontId="45" fillId="2" borderId="85" xfId="0" applyNumberFormat="1" applyFont="1" applyFill="1" applyBorder="1" applyAlignment="1">
      <alignment horizontal="center" vertical="center" wrapText="1"/>
    </xf>
    <xf numFmtId="167" fontId="45" fillId="2" borderId="78" xfId="0" applyNumberFormat="1" applyFont="1" applyFill="1" applyBorder="1" applyAlignment="1">
      <alignment horizontal="center" vertical="center" wrapText="1"/>
    </xf>
    <xf numFmtId="164" fontId="35" fillId="2" borderId="0" xfId="8" applyFont="1" applyFill="1" applyAlignment="1">
      <alignment horizontal="center" vertical="center"/>
    </xf>
    <xf numFmtId="168" fontId="67" fillId="4" borderId="67" xfId="7" applyNumberFormat="1" applyFont="1" applyFill="1" applyBorder="1" applyAlignment="1">
      <alignment horizontal="center" vertical="center"/>
    </xf>
    <xf numFmtId="168" fontId="67" fillId="4" borderId="68" xfId="7" applyNumberFormat="1" applyFont="1" applyFill="1" applyBorder="1" applyAlignment="1">
      <alignment horizontal="center" vertical="center"/>
    </xf>
    <xf numFmtId="168" fontId="52" fillId="3" borderId="56" xfId="7" applyNumberFormat="1" applyFont="1" applyFill="1" applyBorder="1" applyAlignment="1">
      <alignment horizontal="center" vertical="center"/>
    </xf>
    <xf numFmtId="168" fontId="52" fillId="3" borderId="57" xfId="7" applyNumberFormat="1" applyFont="1" applyFill="1" applyBorder="1" applyAlignment="1">
      <alignment horizontal="center" vertical="center"/>
    </xf>
    <xf numFmtId="164" fontId="51" fillId="3" borderId="55" xfId="7" applyFont="1" applyFill="1" applyBorder="1" applyAlignment="1">
      <alignment horizontal="center" vertical="center"/>
    </xf>
    <xf numFmtId="168" fontId="51" fillId="3" borderId="56" xfId="7" applyNumberFormat="1" applyFont="1" applyFill="1" applyBorder="1" applyAlignment="1">
      <alignment horizontal="center" vertical="center"/>
    </xf>
    <xf numFmtId="168" fontId="73" fillId="3" borderId="57" xfId="7" applyNumberFormat="1" applyFont="1" applyFill="1" applyBorder="1" applyAlignment="1">
      <alignment horizontal="center" vertical="center" wrapText="1"/>
    </xf>
    <xf numFmtId="0" fontId="26" fillId="2" borderId="0" xfId="2" applyFont="1" applyFill="1" applyAlignment="1" applyProtection="1">
      <alignment horizontal="left" vertical="center"/>
    </xf>
    <xf numFmtId="0" fontId="17" fillId="2" borderId="0" xfId="0" applyFont="1" applyFill="1" applyAlignment="1">
      <alignment horizontal="center" vertical="center"/>
    </xf>
    <xf numFmtId="164" fontId="35" fillId="4" borderId="26" xfId="7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74" fillId="2" borderId="0" xfId="0" applyFont="1" applyFill="1" applyAlignment="1">
      <alignment vertical="center" wrapText="1"/>
    </xf>
    <xf numFmtId="0" fontId="29" fillId="2" borderId="0" xfId="0" applyFont="1" applyFill="1"/>
    <xf numFmtId="0" fontId="75" fillId="2" borderId="0" xfId="0" applyFont="1" applyFill="1"/>
    <xf numFmtId="0" fontId="65" fillId="2" borderId="0" xfId="0" applyFont="1" applyFill="1" applyAlignment="1">
      <alignment horizontal="left" vertical="center" wrapText="1"/>
    </xf>
    <xf numFmtId="0" fontId="74" fillId="2" borderId="0" xfId="0" applyFont="1" applyFill="1" applyAlignment="1">
      <alignment horizontal="left" vertical="center" wrapText="1"/>
    </xf>
    <xf numFmtId="0" fontId="65" fillId="2" borderId="0" xfId="0" applyFont="1" applyFill="1" applyAlignment="1">
      <alignment vertical="center"/>
    </xf>
    <xf numFmtId="167" fontId="76" fillId="0" borderId="0" xfId="9" applyNumberFormat="1" applyFont="1" applyAlignment="1">
      <alignment horizontal="center" vertical="center"/>
    </xf>
    <xf numFmtId="167" fontId="76" fillId="2" borderId="0" xfId="9" applyNumberFormat="1" applyFont="1" applyFill="1" applyAlignment="1">
      <alignment horizontal="center" vertical="center"/>
    </xf>
    <xf numFmtId="0" fontId="72" fillId="2" borderId="0" xfId="0" applyFont="1" applyFill="1"/>
    <xf numFmtId="168" fontId="51" fillId="3" borderId="57" xfId="7" applyNumberFormat="1" applyFont="1" applyFill="1" applyBorder="1" applyAlignment="1">
      <alignment horizontal="center" vertical="center"/>
    </xf>
    <xf numFmtId="164" fontId="67" fillId="4" borderId="67" xfId="7" applyFont="1" applyFill="1" applyBorder="1" applyAlignment="1">
      <alignment horizontal="center" vertical="center"/>
    </xf>
    <xf numFmtId="164" fontId="67" fillId="4" borderId="68" xfId="7" applyFont="1" applyFill="1" applyBorder="1" applyAlignment="1">
      <alignment horizontal="center" vertical="center"/>
    </xf>
    <xf numFmtId="0" fontId="46" fillId="2" borderId="0" xfId="2" applyFont="1" applyFill="1" applyAlignment="1" applyProtection="1"/>
    <xf numFmtId="2" fontId="45" fillId="2" borderId="0" xfId="0" applyNumberFormat="1" applyFont="1" applyFill="1"/>
    <xf numFmtId="0" fontId="77" fillId="2" borderId="0" xfId="0" applyFont="1" applyFill="1"/>
    <xf numFmtId="0" fontId="78" fillId="2" borderId="0" xfId="0" applyFont="1" applyFill="1"/>
    <xf numFmtId="0" fontId="3" fillId="2" borderId="18" xfId="0" applyFont="1" applyFill="1" applyBorder="1"/>
    <xf numFmtId="164" fontId="6" fillId="2" borderId="0" xfId="4" applyFont="1" applyFill="1"/>
    <xf numFmtId="0" fontId="19" fillId="2" borderId="19" xfId="2" applyFont="1" applyFill="1" applyBorder="1" applyAlignment="1" applyProtection="1"/>
    <xf numFmtId="164" fontId="18" fillId="4" borderId="18" xfId="4" applyFont="1" applyFill="1" applyBorder="1" applyAlignment="1">
      <alignment horizontal="center" vertical="center"/>
    </xf>
    <xf numFmtId="164" fontId="6" fillId="4" borderId="16" xfId="4" applyFont="1" applyFill="1" applyBorder="1"/>
    <xf numFmtId="0" fontId="18" fillId="4" borderId="14" xfId="2" applyFont="1" applyFill="1" applyBorder="1" applyAlignment="1" applyProtection="1"/>
    <xf numFmtId="164" fontId="17" fillId="2" borderId="0" xfId="4" applyFont="1" applyFill="1"/>
    <xf numFmtId="164" fontId="79" fillId="2" borderId="19" xfId="4" applyFont="1" applyFill="1" applyBorder="1"/>
    <xf numFmtId="0" fontId="11" fillId="3" borderId="5" xfId="0" applyFont="1" applyFill="1" applyBorder="1" applyAlignment="1">
      <alignment horizontal="center"/>
    </xf>
    <xf numFmtId="164" fontId="80" fillId="3" borderId="5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 vertical="center"/>
    </xf>
    <xf numFmtId="164" fontId="17" fillId="4" borderId="19" xfId="4" applyFont="1" applyFill="1" applyBorder="1" applyAlignment="1">
      <alignment horizontal="center"/>
    </xf>
    <xf numFmtId="167" fontId="45" fillId="2" borderId="89" xfId="0" applyNumberFormat="1" applyFont="1" applyFill="1" applyBorder="1" applyAlignment="1">
      <alignment horizontal="center" vertical="center" wrapText="1"/>
    </xf>
    <xf numFmtId="167" fontId="45" fillId="2" borderId="90" xfId="0" applyNumberFormat="1" applyFont="1" applyFill="1" applyBorder="1" applyAlignment="1">
      <alignment horizontal="center" vertical="center" wrapText="1"/>
    </xf>
    <xf numFmtId="167" fontId="45" fillId="2" borderId="91" xfId="0" applyNumberFormat="1" applyFont="1" applyFill="1" applyBorder="1" applyAlignment="1">
      <alignment horizontal="center" vertical="center" wrapText="1"/>
    </xf>
    <xf numFmtId="167" fontId="45" fillId="2" borderId="77" xfId="0" applyNumberFormat="1" applyFont="1" applyFill="1" applyBorder="1" applyAlignment="1">
      <alignment horizontal="center" vertical="center" wrapText="1"/>
    </xf>
    <xf numFmtId="3" fontId="36" fillId="0" borderId="64" xfId="0" applyNumberFormat="1" applyFont="1" applyBorder="1" applyAlignment="1">
      <alignment horizontal="right" vertical="center" shrinkToFit="1"/>
    </xf>
    <xf numFmtId="167" fontId="45" fillId="0" borderId="84" xfId="9" applyNumberFormat="1" applyFont="1" applyBorder="1" applyAlignment="1">
      <alignment horizontal="center" vertical="center"/>
    </xf>
    <xf numFmtId="167" fontId="45" fillId="0" borderId="85" xfId="9" applyNumberFormat="1" applyFont="1" applyBorder="1" applyAlignment="1">
      <alignment horizontal="center" vertical="center"/>
    </xf>
    <xf numFmtId="167" fontId="45" fillId="0" borderId="86" xfId="9" applyNumberFormat="1" applyFont="1" applyBorder="1" applyAlignment="1">
      <alignment horizontal="center" vertical="center"/>
    </xf>
    <xf numFmtId="167" fontId="35" fillId="2" borderId="24" xfId="0" applyNumberFormat="1" applyFont="1" applyFill="1" applyBorder="1" applyAlignment="1">
      <alignment horizontal="center" vertical="center"/>
    </xf>
    <xf numFmtId="167" fontId="45" fillId="0" borderId="97" xfId="9" applyNumberFormat="1" applyFont="1" applyBorder="1" applyAlignment="1">
      <alignment horizontal="center" vertical="center"/>
    </xf>
    <xf numFmtId="164" fontId="35" fillId="6" borderId="68" xfId="7" applyFont="1" applyFill="1" applyBorder="1" applyAlignment="1">
      <alignment horizontal="center" vertical="center"/>
    </xf>
    <xf numFmtId="167" fontId="45" fillId="0" borderId="98" xfId="9" applyNumberFormat="1" applyFont="1" applyBorder="1" applyAlignment="1">
      <alignment horizontal="center" vertical="center"/>
    </xf>
    <xf numFmtId="167" fontId="45" fillId="0" borderId="99" xfId="9" applyNumberFormat="1" applyFont="1" applyBorder="1" applyAlignment="1">
      <alignment horizontal="center" vertical="center"/>
    </xf>
    <xf numFmtId="167" fontId="45" fillId="0" borderId="82" xfId="9" applyNumberFormat="1" applyFont="1" applyBorder="1" applyAlignment="1">
      <alignment horizontal="center" vertical="center"/>
    </xf>
    <xf numFmtId="167" fontId="45" fillId="0" borderId="83" xfId="9" applyNumberFormat="1" applyFont="1" applyBorder="1" applyAlignment="1">
      <alignment horizontal="center" vertical="center"/>
    </xf>
    <xf numFmtId="167" fontId="45" fillId="0" borderId="94" xfId="9" applyNumberFormat="1" applyFont="1" applyBorder="1" applyAlignment="1">
      <alignment horizontal="center" vertical="center"/>
    </xf>
    <xf numFmtId="167" fontId="45" fillId="0" borderId="95" xfId="9" applyNumberFormat="1" applyFont="1" applyBorder="1" applyAlignment="1">
      <alignment horizontal="center" vertical="center"/>
    </xf>
    <xf numFmtId="164" fontId="35" fillId="6" borderId="54" xfId="7" applyFont="1" applyFill="1" applyBorder="1" applyAlignment="1">
      <alignment horizontal="center" vertical="center"/>
    </xf>
    <xf numFmtId="164" fontId="51" fillId="3" borderId="42" xfId="7" applyFont="1" applyFill="1" applyBorder="1" applyAlignment="1">
      <alignment horizontal="center" vertical="center"/>
    </xf>
    <xf numFmtId="164" fontId="51" fillId="3" borderId="42" xfId="7" applyFont="1" applyFill="1" applyBorder="1" applyAlignment="1">
      <alignment horizontal="center" vertical="center" wrapText="1"/>
    </xf>
    <xf numFmtId="167" fontId="45" fillId="0" borderId="100" xfId="9" applyNumberFormat="1" applyFont="1" applyBorder="1" applyAlignment="1">
      <alignment horizontal="center" vertical="center"/>
    </xf>
    <xf numFmtId="2" fontId="70" fillId="2" borderId="0" xfId="2" applyNumberFormat="1" applyFont="1" applyFill="1" applyAlignment="1" applyProtection="1">
      <alignment horizontal="left"/>
    </xf>
    <xf numFmtId="2" fontId="45" fillId="2" borderId="0" xfId="9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49" fontId="37" fillId="0" borderId="31" xfId="0" applyNumberFormat="1" applyFont="1" applyBorder="1" applyAlignment="1">
      <alignment horizontal="center"/>
    </xf>
    <xf numFmtId="167" fontId="45" fillId="0" borderId="0" xfId="0" applyNumberFormat="1" applyFont="1" applyAlignment="1">
      <alignment horizontal="center"/>
    </xf>
    <xf numFmtId="166" fontId="52" fillId="3" borderId="57" xfId="7" applyNumberFormat="1" applyFont="1" applyFill="1" applyBorder="1" applyAlignment="1">
      <alignment horizontal="center" vertical="center" wrapText="1"/>
    </xf>
    <xf numFmtId="0" fontId="36" fillId="0" borderId="0" xfId="0" applyFont="1"/>
    <xf numFmtId="0" fontId="83" fillId="4" borderId="25" xfId="0" applyFont="1" applyFill="1" applyBorder="1" applyAlignment="1">
      <alignment horizontal="center" vertical="center"/>
    </xf>
    <xf numFmtId="0" fontId="83" fillId="4" borderId="26" xfId="0" applyFont="1" applyFill="1" applyBorder="1" applyAlignment="1">
      <alignment horizontal="center" vertical="center"/>
    </xf>
    <xf numFmtId="0" fontId="83" fillId="4" borderId="29" xfId="0" applyFont="1" applyFill="1" applyBorder="1" applyAlignment="1">
      <alignment horizontal="center" vertical="center"/>
    </xf>
    <xf numFmtId="164" fontId="35" fillId="4" borderId="28" xfId="7" applyFont="1" applyFill="1" applyBorder="1" applyAlignment="1">
      <alignment horizontal="center" vertical="center"/>
    </xf>
    <xf numFmtId="166" fontId="51" fillId="3" borderId="57" xfId="8" applyNumberFormat="1" applyFont="1" applyFill="1" applyBorder="1" applyAlignment="1">
      <alignment horizontal="center" vertical="center"/>
    </xf>
    <xf numFmtId="167" fontId="45" fillId="0" borderId="103" xfId="9" applyNumberFormat="1" applyFont="1" applyBorder="1" applyAlignment="1">
      <alignment horizontal="center" vertical="center"/>
    </xf>
    <xf numFmtId="167" fontId="45" fillId="0" borderId="104" xfId="9" applyNumberFormat="1" applyFont="1" applyBorder="1" applyAlignment="1">
      <alignment horizontal="center" vertical="center"/>
    </xf>
    <xf numFmtId="167" fontId="45" fillId="0" borderId="105" xfId="9" applyNumberFormat="1" applyFont="1" applyBorder="1" applyAlignment="1">
      <alignment horizontal="center" vertical="center"/>
    </xf>
    <xf numFmtId="167" fontId="45" fillId="0" borderId="96" xfId="9" applyNumberFormat="1" applyFont="1" applyBorder="1" applyAlignment="1">
      <alignment horizontal="center" vertical="center"/>
    </xf>
    <xf numFmtId="167" fontId="36" fillId="0" borderId="73" xfId="9" applyNumberFormat="1" applyFont="1" applyBorder="1" applyAlignment="1">
      <alignment horizontal="left" vertical="center"/>
    </xf>
    <xf numFmtId="167" fontId="45" fillId="0" borderId="73" xfId="9" applyNumberFormat="1" applyFont="1" applyBorder="1" applyAlignment="1">
      <alignment horizontal="left" vertical="center"/>
    </xf>
    <xf numFmtId="167" fontId="84" fillId="0" borderId="75" xfId="9" applyNumberFormat="1" applyFont="1" applyBorder="1" applyAlignment="1">
      <alignment horizontal="center" vertical="center"/>
    </xf>
    <xf numFmtId="167" fontId="84" fillId="0" borderId="80" xfId="9" applyNumberFormat="1" applyFont="1" applyBorder="1" applyAlignment="1">
      <alignment horizontal="center" vertical="center"/>
    </xf>
    <xf numFmtId="167" fontId="84" fillId="0" borderId="74" xfId="9" applyNumberFormat="1" applyFont="1" applyBorder="1" applyAlignment="1">
      <alignment horizontal="center" vertical="center"/>
    </xf>
    <xf numFmtId="0" fontId="78" fillId="2" borderId="0" xfId="2" applyFont="1" applyFill="1" applyAlignment="1" applyProtection="1">
      <alignment horizontal="center"/>
    </xf>
    <xf numFmtId="164" fontId="14" fillId="2" borderId="19" xfId="4" applyFont="1" applyFill="1" applyBorder="1" applyAlignment="1">
      <alignment horizontal="left" vertical="center" wrapText="1"/>
    </xf>
    <xf numFmtId="164" fontId="14" fillId="2" borderId="0" xfId="4" applyFont="1" applyFill="1" applyAlignment="1">
      <alignment horizontal="left" vertical="center" wrapText="1"/>
    </xf>
    <xf numFmtId="164" fontId="14" fillId="2" borderId="20" xfId="4" applyFont="1" applyFill="1" applyBorder="1" applyAlignment="1">
      <alignment horizontal="left" vertical="center" wrapText="1"/>
    </xf>
    <xf numFmtId="0" fontId="11" fillId="2" borderId="10" xfId="2" applyFont="1" applyFill="1" applyBorder="1" applyAlignment="1" applyProtection="1">
      <alignment horizontal="center"/>
    </xf>
    <xf numFmtId="164" fontId="17" fillId="4" borderId="14" xfId="4" applyFont="1" applyFill="1" applyBorder="1" applyAlignment="1">
      <alignment horizontal="center" vertical="center" wrapText="1"/>
    </xf>
    <xf numFmtId="164" fontId="17" fillId="4" borderId="18" xfId="4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/>
    </xf>
    <xf numFmtId="0" fontId="28" fillId="3" borderId="41" xfId="0" applyFont="1" applyFill="1" applyBorder="1" applyAlignment="1">
      <alignment horizontal="center"/>
    </xf>
    <xf numFmtId="0" fontId="28" fillId="3" borderId="33" xfId="0" applyFont="1" applyFill="1" applyBorder="1" applyAlignment="1">
      <alignment horizontal="center"/>
    </xf>
    <xf numFmtId="0" fontId="28" fillId="3" borderId="32" xfId="0" applyFont="1" applyFill="1" applyBorder="1" applyAlignment="1">
      <alignment horizontal="center"/>
    </xf>
    <xf numFmtId="0" fontId="28" fillId="3" borderId="4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7" fillId="4" borderId="15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0" fontId="27" fillId="4" borderId="17" xfId="0" applyFont="1" applyFill="1" applyBorder="1" applyAlignment="1">
      <alignment horizontal="center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165" fontId="35" fillId="0" borderId="31" xfId="1" applyNumberFormat="1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165" fontId="36" fillId="0" borderId="31" xfId="1" applyNumberFormat="1" applyFont="1" applyBorder="1" applyAlignment="1">
      <alignment horizontal="right" vertical="center"/>
    </xf>
    <xf numFmtId="165" fontId="35" fillId="0" borderId="31" xfId="1" applyNumberFormat="1" applyFont="1" applyBorder="1" applyAlignment="1">
      <alignment horizontal="right" vertical="center"/>
    </xf>
    <xf numFmtId="0" fontId="81" fillId="4" borderId="16" xfId="0" applyFont="1" applyFill="1" applyBorder="1" applyAlignment="1">
      <alignment horizontal="center" vertical="center"/>
    </xf>
    <xf numFmtId="0" fontId="81" fillId="4" borderId="62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left" vertical="center" wrapText="1"/>
    </xf>
    <xf numFmtId="0" fontId="46" fillId="2" borderId="0" xfId="2" applyFont="1" applyFill="1" applyAlignment="1" applyProtection="1">
      <alignment horizontal="center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83" fillId="4" borderId="27" xfId="0" applyFont="1" applyFill="1" applyBorder="1" applyAlignment="1">
      <alignment horizontal="center" vertical="center"/>
    </xf>
    <xf numFmtId="0" fontId="83" fillId="4" borderId="28" xfId="0" applyFont="1" applyFill="1" applyBorder="1" applyAlignment="1">
      <alignment horizontal="center" vertical="center"/>
    </xf>
    <xf numFmtId="164" fontId="11" fillId="3" borderId="87" xfId="0" applyNumberFormat="1" applyFont="1" applyFill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54" fillId="2" borderId="0" xfId="0" applyFont="1" applyFill="1" applyAlignment="1">
      <alignment horizontal="left" wrapText="1"/>
    </xf>
    <xf numFmtId="164" fontId="49" fillId="3" borderId="69" xfId="7" applyFont="1" applyFill="1" applyBorder="1" applyAlignment="1">
      <alignment horizontal="center" vertical="center"/>
    </xf>
    <xf numFmtId="164" fontId="49" fillId="3" borderId="70" xfId="7" applyFont="1" applyFill="1" applyBorder="1" applyAlignment="1">
      <alignment horizontal="center" vertical="center"/>
    </xf>
    <xf numFmtId="164" fontId="49" fillId="3" borderId="43" xfId="7" applyFont="1" applyFill="1" applyBorder="1" applyAlignment="1">
      <alignment horizontal="center" vertical="center"/>
    </xf>
    <xf numFmtId="164" fontId="49" fillId="3" borderId="47" xfId="7" applyFont="1" applyFill="1" applyBorder="1" applyAlignment="1">
      <alignment horizontal="center" vertical="center"/>
    </xf>
    <xf numFmtId="164" fontId="49" fillId="3" borderId="71" xfId="7" applyFont="1" applyFill="1" applyBorder="1" applyAlignment="1">
      <alignment horizontal="center" vertical="center"/>
    </xf>
    <xf numFmtId="164" fontId="49" fillId="3" borderId="72" xfId="7" applyFont="1" applyFill="1" applyBorder="1" applyAlignment="1">
      <alignment horizontal="center" vertical="center"/>
    </xf>
    <xf numFmtId="168" fontId="35" fillId="4" borderId="52" xfId="7" applyNumberFormat="1" applyFont="1" applyFill="1" applyBorder="1" applyAlignment="1">
      <alignment horizontal="center" vertical="center"/>
    </xf>
    <xf numFmtId="168" fontId="35" fillId="4" borderId="54" xfId="7" applyNumberFormat="1" applyFont="1" applyFill="1" applyBorder="1" applyAlignment="1">
      <alignment horizontal="center" vertical="center"/>
    </xf>
    <xf numFmtId="164" fontId="49" fillId="3" borderId="101" xfId="7" applyFont="1" applyFill="1" applyBorder="1" applyAlignment="1">
      <alignment horizontal="center" vertical="center"/>
    </xf>
    <xf numFmtId="168" fontId="52" fillId="3" borderId="43" xfId="7" applyNumberFormat="1" applyFont="1" applyFill="1" applyBorder="1" applyAlignment="1">
      <alignment horizontal="center" vertical="center" wrapText="1"/>
    </xf>
    <xf numFmtId="168" fontId="52" fillId="3" borderId="47" xfId="7" applyNumberFormat="1" applyFont="1" applyFill="1" applyBorder="1" applyAlignment="1">
      <alignment horizontal="center" vertical="center" wrapText="1"/>
    </xf>
    <xf numFmtId="168" fontId="52" fillId="3" borderId="71" xfId="7" applyNumberFormat="1" applyFont="1" applyFill="1" applyBorder="1" applyAlignment="1">
      <alignment horizontal="center" vertical="center" wrapText="1"/>
    </xf>
    <xf numFmtId="168" fontId="52" fillId="3" borderId="72" xfId="7" applyNumberFormat="1" applyFont="1" applyFill="1" applyBorder="1" applyAlignment="1">
      <alignment horizontal="center" vertical="center" wrapText="1"/>
    </xf>
    <xf numFmtId="164" fontId="49" fillId="3" borderId="18" xfId="7" applyFont="1" applyFill="1" applyBorder="1" applyAlignment="1">
      <alignment horizontal="center" vertical="center"/>
    </xf>
    <xf numFmtId="16" fontId="71" fillId="3" borderId="69" xfId="8" applyNumberFormat="1" applyFont="1" applyFill="1" applyBorder="1" applyAlignment="1">
      <alignment horizontal="center" vertical="center" wrapText="1"/>
    </xf>
    <xf numFmtId="16" fontId="71" fillId="3" borderId="70" xfId="8" applyNumberFormat="1" applyFont="1" applyFill="1" applyBorder="1" applyAlignment="1">
      <alignment horizontal="center" vertical="center" wrapText="1"/>
    </xf>
    <xf numFmtId="168" fontId="35" fillId="4" borderId="25" xfId="7" applyNumberFormat="1" applyFont="1" applyFill="1" applyBorder="1" applyAlignment="1">
      <alignment horizontal="center" vertical="center"/>
    </xf>
    <xf numFmtId="168" fontId="35" fillId="4" borderId="29" xfId="7" applyNumberFormat="1" applyFont="1" applyFill="1" applyBorder="1" applyAlignment="1">
      <alignment horizontal="center" vertical="center"/>
    </xf>
    <xf numFmtId="168" fontId="52" fillId="3" borderId="30" xfId="7" applyNumberFormat="1" applyFont="1" applyFill="1" applyBorder="1" applyAlignment="1">
      <alignment horizontal="center" vertical="center" wrapText="1"/>
    </xf>
    <xf numFmtId="168" fontId="52" fillId="3" borderId="34" xfId="7" applyNumberFormat="1" applyFont="1" applyFill="1" applyBorder="1" applyAlignment="1">
      <alignment horizontal="center" vertical="center" wrapText="1"/>
    </xf>
    <xf numFmtId="167" fontId="72" fillId="2" borderId="15" xfId="0" applyNumberFormat="1" applyFont="1" applyFill="1" applyBorder="1" applyAlignment="1">
      <alignment horizontal="center" vertical="center" wrapText="1"/>
    </xf>
    <xf numFmtId="167" fontId="72" fillId="2" borderId="16" xfId="0" applyNumberFormat="1" applyFont="1" applyFill="1" applyBorder="1" applyAlignment="1">
      <alignment horizontal="center" vertical="center" wrapText="1"/>
    </xf>
    <xf numFmtId="167" fontId="72" fillId="2" borderId="17" xfId="0" applyNumberFormat="1" applyFont="1" applyFill="1" applyBorder="1" applyAlignment="1">
      <alignment horizontal="center" vertical="center" wrapText="1"/>
    </xf>
    <xf numFmtId="167" fontId="72" fillId="2" borderId="19" xfId="0" applyNumberFormat="1" applyFont="1" applyFill="1" applyBorder="1" applyAlignment="1">
      <alignment horizontal="center" vertical="center" wrapText="1"/>
    </xf>
    <xf numFmtId="167" fontId="72" fillId="2" borderId="0" xfId="0" applyNumberFormat="1" applyFont="1" applyFill="1" applyAlignment="1">
      <alignment horizontal="center" vertical="center" wrapText="1"/>
    </xf>
    <xf numFmtId="167" fontId="72" fillId="2" borderId="20" xfId="0" applyNumberFormat="1" applyFont="1" applyFill="1" applyBorder="1" applyAlignment="1">
      <alignment horizontal="center" vertical="center" wrapText="1"/>
    </xf>
    <xf numFmtId="167" fontId="72" fillId="2" borderId="21" xfId="0" applyNumberFormat="1" applyFont="1" applyFill="1" applyBorder="1" applyAlignment="1">
      <alignment horizontal="center" vertical="center" wrapText="1"/>
    </xf>
    <xf numFmtId="167" fontId="72" fillId="2" borderId="22" xfId="0" applyNumberFormat="1" applyFont="1" applyFill="1" applyBorder="1" applyAlignment="1">
      <alignment horizontal="center" vertical="center" wrapText="1"/>
    </xf>
    <xf numFmtId="167" fontId="72" fillId="2" borderId="23" xfId="0" applyNumberFormat="1" applyFont="1" applyFill="1" applyBorder="1" applyAlignment="1">
      <alignment horizontal="center" vertical="center" wrapText="1"/>
    </xf>
    <xf numFmtId="168" fontId="67" fillId="4" borderId="52" xfId="7" applyNumberFormat="1" applyFont="1" applyFill="1" applyBorder="1" applyAlignment="1">
      <alignment horizontal="center" vertical="center"/>
    </xf>
    <xf numFmtId="168" fontId="67" fillId="4" borderId="53" xfId="7" applyNumberFormat="1" applyFont="1" applyFill="1" applyBorder="1" applyAlignment="1">
      <alignment horizontal="center" vertical="center"/>
    </xf>
    <xf numFmtId="168" fontId="67" fillId="4" borderId="54" xfId="7" applyNumberFormat="1" applyFont="1" applyFill="1" applyBorder="1" applyAlignment="1">
      <alignment horizontal="center" vertical="center"/>
    </xf>
    <xf numFmtId="16" fontId="71" fillId="3" borderId="40" xfId="8" applyNumberFormat="1" applyFont="1" applyFill="1" applyBorder="1" applyAlignment="1">
      <alignment horizontal="center" vertical="center" wrapText="1"/>
    </xf>
    <xf numFmtId="16" fontId="71" fillId="3" borderId="41" xfId="8" applyNumberFormat="1" applyFont="1" applyFill="1" applyBorder="1" applyAlignment="1">
      <alignment horizontal="center" vertical="center" wrapText="1"/>
    </xf>
    <xf numFmtId="16" fontId="71" fillId="3" borderId="42" xfId="8" applyNumberFormat="1" applyFont="1" applyFill="1" applyBorder="1" applyAlignment="1">
      <alignment horizontal="center" vertical="center" wrapText="1"/>
    </xf>
    <xf numFmtId="16" fontId="71" fillId="3" borderId="88" xfId="8" applyNumberFormat="1" applyFont="1" applyFill="1" applyBorder="1" applyAlignment="1">
      <alignment horizontal="center" vertical="center" wrapText="1"/>
    </xf>
    <xf numFmtId="16" fontId="71" fillId="3" borderId="92" xfId="8" applyNumberFormat="1" applyFont="1" applyFill="1" applyBorder="1" applyAlignment="1">
      <alignment horizontal="center" vertical="center" wrapText="1"/>
    </xf>
    <xf numFmtId="16" fontId="71" fillId="3" borderId="93" xfId="8" applyNumberFormat="1" applyFont="1" applyFill="1" applyBorder="1" applyAlignment="1">
      <alignment horizontal="center" vertical="center" wrapText="1"/>
    </xf>
    <xf numFmtId="0" fontId="39" fillId="0" borderId="101" xfId="0" applyFont="1" applyBorder="1" applyAlignment="1">
      <alignment horizontal="center" vertical="center"/>
    </xf>
    <xf numFmtId="0" fontId="39" fillId="0" borderId="102" xfId="0" applyFont="1" applyBorder="1" applyAlignment="1">
      <alignment horizontal="center" vertical="center"/>
    </xf>
    <xf numFmtId="168" fontId="35" fillId="4" borderId="67" xfId="7" applyNumberFormat="1" applyFont="1" applyFill="1" applyBorder="1" applyAlignment="1">
      <alignment horizontal="center" vertical="center"/>
    </xf>
    <xf numFmtId="164" fontId="49" fillId="3" borderId="44" xfId="7" applyFont="1" applyFill="1" applyBorder="1" applyAlignment="1">
      <alignment horizontal="center" vertical="center"/>
    </xf>
    <xf numFmtId="164" fontId="49" fillId="3" borderId="62" xfId="7" applyFont="1" applyFill="1" applyBorder="1" applyAlignment="1">
      <alignment horizontal="center" vertical="center"/>
    </xf>
    <xf numFmtId="168" fontId="35" fillId="4" borderId="28" xfId="7" applyNumberFormat="1" applyFont="1" applyFill="1" applyBorder="1" applyAlignment="1">
      <alignment horizontal="center" vertical="center"/>
    </xf>
    <xf numFmtId="168" fontId="52" fillId="3" borderId="33" xfId="7" applyNumberFormat="1" applyFont="1" applyFill="1" applyBorder="1" applyAlignment="1">
      <alignment horizontal="center" vertical="center" wrapText="1"/>
    </xf>
  </cellXfs>
  <cellStyles count="14">
    <cellStyle name="Comma" xfId="1" builtinId="3"/>
    <cellStyle name="Hyperlink" xfId="2" builtinId="8"/>
    <cellStyle name="Hyperlink 2" xfId="3" xr:uid="{27F6A071-EED0-4D65-86BF-AC826A49B934}"/>
    <cellStyle name="Normal" xfId="0" builtinId="0"/>
    <cellStyle name="Normal 2" xfId="9" xr:uid="{D9EB5420-6210-4C4F-A573-DBE3E6FF78A5}"/>
    <cellStyle name="Normal 3" xfId="4" xr:uid="{90E1AA28-B501-407E-B1C7-4510CB62378E}"/>
    <cellStyle name="Normal_contact list 052506" xfId="5" xr:uid="{FF05B884-7177-4881-B746-DEE131A88A43}"/>
    <cellStyle name="一般 2 2 2" xfId="12" xr:uid="{A48673FF-4AE6-41DF-A728-FAD56EAC0866}"/>
    <cellStyle name="一般 3" xfId="13" xr:uid="{7EBA5260-7CA2-46F5-B613-D963F7A6BD9B}"/>
    <cellStyle name="一般_2011 TSL VSL'S +JOIN VENTURE LONGTERM SCHEDULE-5codes 0907_KTH, CME, THI, THK and HPH" xfId="11" xr:uid="{CA2B1557-0686-4ED2-B5E2-73F38B9F60BB}"/>
    <cellStyle name="常规 3" xfId="6" xr:uid="{3EBF3370-5DF0-4930-BAF7-52BFDCBECC1E}"/>
    <cellStyle name="常规_Book2" xfId="8" xr:uid="{2605E259-A0DC-489E-8F3C-CE02B028FD55}"/>
    <cellStyle name="常规_Book2_Sea Transport service of SITC - July" xfId="10" xr:uid="{17096AB4-A465-4B09-86CC-EA3F533DCD30}"/>
    <cellStyle name="標準_Sheet1" xfId="7" xr:uid="{F7850E05-4079-4BBE-8F4A-3F864495E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3476625</xdr:colOff>
      <xdr:row>10</xdr:row>
      <xdr:rowOff>57148</xdr:rowOff>
    </xdr:to>
    <xdr:pic>
      <xdr:nvPicPr>
        <xdr:cNvPr id="3" name="圖片 15">
          <a:extLst>
            <a:ext uri="{FF2B5EF4-FFF2-40B4-BE49-F238E27FC236}">
              <a16:creationId xmlns:a16="http://schemas.microsoft.com/office/drawing/2014/main" id="{E9590E46-0BB1-4272-AC52-48D826307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4191000" cy="2495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1352550</xdr:colOff>
      <xdr:row>5</xdr:row>
      <xdr:rowOff>108068</xdr:rowOff>
    </xdr:to>
    <xdr:pic>
      <xdr:nvPicPr>
        <xdr:cNvPr id="3" name="圖片 15">
          <a:extLst>
            <a:ext uri="{FF2B5EF4-FFF2-40B4-BE49-F238E27FC236}">
              <a16:creationId xmlns:a16="http://schemas.microsoft.com/office/drawing/2014/main" id="{B154F6CF-3049-4F0D-80AB-2801CA3B4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724150" cy="1089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3057524</xdr:colOff>
      <xdr:row>5</xdr:row>
      <xdr:rowOff>50854</xdr:rowOff>
    </xdr:to>
    <xdr:pic>
      <xdr:nvPicPr>
        <xdr:cNvPr id="4" name="圖片 15">
          <a:extLst>
            <a:ext uri="{FF2B5EF4-FFF2-40B4-BE49-F238E27FC236}">
              <a16:creationId xmlns:a16="http://schemas.microsoft.com/office/drawing/2014/main" id="{4B26BDD7-1144-4202-A52F-3913FD95C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176892</xdr:colOff>
      <xdr:row>9</xdr:row>
      <xdr:rowOff>54429</xdr:rowOff>
    </xdr:from>
    <xdr:to>
      <xdr:col>9</xdr:col>
      <xdr:colOff>1175358</xdr:colOff>
      <xdr:row>34</xdr:row>
      <xdr:rowOff>124548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866B2-0E48-658D-C678-550233DE8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5321" y="2136322"/>
          <a:ext cx="7611537" cy="5172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815C6455-9CD6-43F1-968D-2B2C335D56E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F17A9C18-0FAD-40F4-8F7A-8C01C21649E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A2DF9D31-E6F8-4D22-B960-D83B3D5A1FF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BC790DE-C3D3-4FD3-82ED-60827F750E3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F3A636E0-6541-47EB-AA2B-ECF127C874B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2678ED0-6013-4F68-958E-B6A4B0CB0AF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0EF1E2B-9FE9-4F29-8700-6536D6AFB3D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E5C2677C-0C89-4819-A921-6A363D39479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1C2696D-E01B-4B89-8B04-ACFD274B034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D919130E-78B6-48F0-988A-7F7710E09BF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32A4EB3D-A758-4813-9D2D-A009517576D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80064488-5984-47BC-BE3E-ABA7EDF35FE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150A6207-7D9C-4E08-AF01-99E862FA08B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8D39BD47-5497-4D64-8D67-822640AC182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24C6F09E-AB77-4128-9FCD-450EA45360C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185A0FC6-AA1D-49B7-8156-7985B39B123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FDD1C90-098E-47FC-8917-E22659DED67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B284606-5009-4051-863C-DA1A0CDFF71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4621CDFF-8F1B-486D-A55F-7FA49C03736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A1AB5F5A-E699-4270-9585-BCBFC66E77B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D975DCAA-E719-4F31-A234-7A7809A1CA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810CA663-E387-448F-85AD-09E4EB00BF5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DE3FEDA1-A927-4CFC-AC89-81F3FA3BFB1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2B32406D-8772-4DF0-B666-760428A0BAB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DCB31BD8-814E-42E4-B195-E1159E9FC39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2D044958-1C36-410C-97AB-32DB4AE57AA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33CF295-97D0-444F-8EA2-3A11FC68DE4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E6D88B95-B44A-4883-A803-D7FD2F3E38B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4B4A3AA8-A26F-4688-A591-E302DD25AB0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FA01861B-328E-4CC0-AEF8-FBA617ECED9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5AD056C8-B4A7-4AF0-BBC5-47D5AA5638C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3234F8B7-CDAE-4123-B704-C7C2A2EF52E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510B9F9-7AFD-40A8-8859-AC0E1236DE6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7E23A1F-89F5-4088-8E61-03E70D551EF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9360CA33-6E7D-4638-BDBA-93068BB349A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BCDC287B-26D2-4703-8DFE-6304B3D2986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AACFF8DA-997C-49EF-8DCF-D5377F03EEB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EFE0D8F-3572-4DA1-800C-E28F64ABA9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880C1FF3-4C82-4F75-8894-1DCA464E23A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38171CE8-F5AB-44CD-8DFF-586D691F0B2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6D8E74C9-79E3-4A78-955E-25F736234FD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6475074C-1574-4CE8-8530-4B0BC7B3FC1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A0A2F432-1FED-49C1-9A4B-19D9FD57D4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11C0C2BC-089E-4A84-AA70-3BC6AF1F832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6001DE1A-9FB8-4DC5-A81E-261155E2632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10BC3B4-0E38-4C0C-96C1-2F2F948ED2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2DB81856-1866-4710-A345-FCB2C9D9A11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CF499D6B-3D62-44C6-B936-04B8A980521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942C74FD-ED08-4027-A604-9F70E0C83F5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A60F3696-81ED-4F11-BCE2-09AC102BE60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AF284BAE-E440-420C-BEF4-6DA78DB159A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C6C2FC7E-59B2-4FE4-B50D-E202B55F7BA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5B96646F-7A61-4C5B-8757-8192DEDBB43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858C65C3-41C5-4808-B058-3074E291C2F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750976D9-C7DB-4D33-9C64-4F48C318F90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B1CCE0F0-DD3A-45E3-A7A9-CE139CB0457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BF75F417-17F3-420F-A57D-C06FC3117AD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6D0706D5-355C-4D68-9865-3B030EAF2EA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092E9C91-379D-4069-A765-6F1BFFC495B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6DEB67C1-723A-4040-A4EE-742506112B9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7710840D-FF91-4BD0-8F97-23BE22FBF70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4C1C63F-A685-46BC-ABAA-CD9FD3A3845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DDB5EFF6-2F37-4FBD-AC7C-EC590B1F9F5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2361A0D-4519-46FA-B872-8765B750136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DE8FE46E-A058-4DF4-8259-B1FF740ED8C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CEAD0F12-C71C-42D6-930E-3E76AE34698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C43A4355-DD01-41CC-A950-346DE8F4D0D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59FCE81B-EBD6-42CF-B7A2-4C6EAA4AF94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5ECC02E9-E7A5-4901-891C-F567D21F4A1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073FE49B-19D1-4C4C-A642-D32A6F3B25B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A5E09DB9-AAFA-4590-9FB0-41F9909793E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C2A858FC-040F-4C90-BDB0-082EDFA242B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095EDA06-3486-4072-9005-B37CE4919FD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5CEC8D5B-BD2F-4783-8382-705F8098426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CF312CAF-A144-4F89-B4EC-68C19316B33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FF746213-A5E5-4941-8B33-5B64B85B17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F873D320-3842-42E7-98E2-3173B68AC45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9B16797E-FBD6-4A04-9008-866A1C6C50B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173D3250-E612-4B89-A3A8-781D5D7EBAB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9821CCE9-90A0-4F16-BCF0-6E3E4BD49D9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4C0A38EC-A93B-4047-A9F3-0AA8DB5325B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84CC461B-6F76-4422-B93B-7CFDD857C04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1776316-A50F-491F-BD8F-B5C15DC1C73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778A8B8F-78C2-4E5C-92E9-D3674BFDB8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4F3F7EE7-3FDB-4D93-B3BD-E14F1E5111E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B39A2E80-F290-4CE0-AB56-C593DB56D5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331A19D8-0475-4B66-BC71-55B23311E0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CA58B34D-91AF-4D6D-AC2A-AF8A9D0F9FF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FFEFCD20-F961-49CE-8B7D-37278A49FBC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26AE2EDD-E01C-4A92-89B7-DF3504A6341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87DD6C53-E1D5-4493-835A-83B455F341B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504B46FE-21CA-4482-B9B1-FD615837E36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4AB5A9CF-23AC-42A8-8BE0-EB5E230C601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764E663F-F418-4662-9772-0BFACCCF7BB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C57AA33-C5E7-4657-A7AF-6E261F7D41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8051ABC4-7C06-45FD-BEE6-0456B1C47E2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92D1F7C-4ACB-4549-B52D-B140ED1EF65D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7F7F039B-AB3D-4084-B9F5-DB3C4B9DBDE8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1DCB90C-67FC-4294-B29D-A190769023E4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0D7D830-F54C-489F-8EF4-C30F97B998F6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B8682D6E-123E-4FE2-9FF5-7260840638F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B94C8784-A666-479C-9776-414A3FEE1BA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13FAC6A6-E213-458B-8FA7-E1A20BF561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96F870FF-2377-46C4-863B-7728E12BFAC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06CA25BC-EEB5-4E40-BE70-CD17FAA216A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F0FA2AF4-281D-436C-9053-5C2434ED80D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6BDF21BE-734D-4EEE-B03F-97766573EEF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B8E3F936-F927-499D-9C46-8BC88FBDE1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1A2F09E9-8B61-4618-84E6-F0C69500AEA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CCBA4226-A7F6-4098-9EA4-D95B7610086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C5C4E7D3-F76A-4411-8CC4-C313C126682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1114D492-610D-4CC4-BC8E-16014A26D51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EBD0D47A-84C1-4C33-8681-6B3FA88BC48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37D922CB-9DC2-49C6-82C9-B66DCD4FAA5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62B424C3-9006-435C-B616-02ED94BE1CA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C1ED3191-63B5-4411-B072-79B73EA244A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14D8370F-4FC5-441F-8789-D0B624FF021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D910A72A-9768-46E7-A9A9-4971200F36C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2E80AABD-66C7-48D8-956D-09A2AA1A22A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CFB2E661-7494-47D6-AD42-49FD7256E2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FF89C715-A960-4DA7-9426-F6371B1BBED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79E12943-328D-4711-89F3-2E42CC024D6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7C849B96-64BE-48F1-9E39-674C9148FDF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3981DF99-79BB-496C-B139-C7631BE9BDA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DDF93EB3-EB56-4951-84A6-D936BC03175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D7FDF0A3-A078-430C-BC30-14508880101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F2CC5444-3DA1-4D3C-A34A-BD210488AD4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67B32AF8-CFD4-4867-A698-B401D588D44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19BBCE36-D3BD-4BCF-982A-647AB171B8D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258404A0-83EB-4D8D-A6AD-07B561AD528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A308335A-4ACE-4934-BAFC-29D572DEBF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622DF334-29FF-45A8-B2E6-CA9D58330AA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A11ED93A-041E-4E44-A465-7332EBDF051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0BC901F8-EE99-4065-9285-D083D4F58E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8D4473B9-1BA8-46C9-9505-9379E7B1F9F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D4842F70-EECF-40F2-95E0-56860DF2306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56B38092-2ED4-4468-AC05-29EF339BC11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AC2FBE8D-1993-4E90-B469-C47E8E22199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61ABBD3B-E041-457C-A6A5-0EE831E2F1B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0712F99B-766C-4832-BCAE-4635FEE2E3D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424E0A0C-3D53-46E0-AA77-21F63ABE07F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804A3A0F-B27E-495F-B870-B885DF477A7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9D265294-F14C-4489-BFCF-15933A901B2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5F3AF6DE-2CD8-41FD-93E2-D6AF8C45920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5C570FBF-C3B5-4E4B-9D68-A6E52A1E88F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449A5234-81A4-4347-9A11-38CE389032D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DD33EDF0-57D6-42F5-869C-91A2B8D6F86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ECAAAE38-F153-4B21-B72E-0CE8D6611FF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AD3EBA2-3790-4E2E-9B0E-22AA48A3CF2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DF3E358E-F1CB-4894-AFD8-0DBADBDBF9E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7686E26F-1868-43A3-938E-AF3615EA8B3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5AF3323B-0FAA-4E89-8488-13B33F0EE2E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B3F6AAD5-5CA4-4E6A-AA0C-D54C4EBF977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E060D245-D7F0-41E0-95D8-F8EA823E465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2100A4F7-A58C-4BDE-8EFA-FF5D120B5FC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1EA2273C-E31F-4528-8B9C-79542557AC5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B19FFE5F-BBE7-4057-9A82-A51D4EF0BF0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CF80EFEC-4428-4DD7-A051-985458EB296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658BED5-9DB6-412E-BADD-2776371D642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BCFE52DA-FE25-4E5B-A12E-E1284E5928A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1D7CA4D2-BFD7-4299-98ED-F6755F90FD6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47ACF16-25EE-4B66-B13E-B66AF717769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E15CA108-333B-4586-9975-4B48C94C4D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D934CF4-F8E2-4486-97A7-D20A6E77B90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13C8A4B4-9594-49EB-974F-276B7285814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F6FB8ABE-80F5-4966-A4FB-F3527354307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1CA1692E-73AE-42E5-9204-4EF0814D5EA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CC3ADECC-45AB-4E0E-8313-8FAC3319CEC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58F44791-3C94-4100-A8B6-6FE29939755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23484CB2-C65F-4E28-8953-43BFB0141A8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A6B7C2E7-AE06-4847-ABCF-782EBB5241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01D35EAD-F1E6-4A3E-8800-E4AD1C56C69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4537205D-AAE8-497D-8B7C-71917CBBF0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C530C121-9A8E-45BB-AECA-9A451D679E3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80CB8287-67C1-4B1C-A830-E86257C1B1E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3266B5A1-B6B8-4330-9475-8C40C667D8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DE413032-13ED-4B6E-A02C-FA71A0E6D35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7DFB25F8-CCC8-4E8F-B726-88CE17BB50E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D93247F0-A1A7-4600-80DC-8B13B4E5481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7EC8A690-33E0-4675-AB0D-2BF943502C1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D2C24F94-958D-4D9B-8450-99675E27BEB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30F61A0B-9362-49D5-9F82-146B40CB497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965A9966-457A-4D27-ADAE-B9B2D0D5CC5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AE8E84CF-E605-4019-86ED-66CBFBB4C0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A4FC1534-1E2F-4C95-A62F-3F24EED0321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7F60FD0F-1B19-4084-BFAC-6BF00FF330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786F03F9-FC50-48F8-A4BD-0D419D3C998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954A2F99-8868-442F-8965-4586F01D2B3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64984E41-336E-4EB5-9F10-319EFB3DD2D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8254E179-289D-4EDB-B310-9F54552CE17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C58E7F1D-F713-4A27-9245-3922C0B19DF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CB240B68-3E99-43EB-B476-F6C606B092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9950D8C6-428C-444D-9F08-0D7CC27F85D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FCF52D6B-3BC0-4509-8397-A8035964D55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819406E6-C42C-4B97-B7A5-392E8EE7A6C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AFB83BAC-DB03-439A-9164-705E7CC4623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EF1D52AA-5E65-4EF9-A4D3-0381F68960D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11A9652E-4143-4C12-B7EC-7A0EFFEC837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ECE9DEF4-4AD8-4700-B05F-43D8C0AA01A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D847AD93-3C0F-46FC-A8FD-D23BC068B5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856666E2-77B5-4654-8798-FD425B34932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DDBB3186-420F-4800-B75D-9D78A7F80D6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6697A7D0-67D7-4B75-9AEE-754D0ED6C32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6161A644-A284-4148-8BCE-340FDDBB2A2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CEB210F6-591F-439E-B1F9-86871188FE9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473BCE36-7638-4E27-85A1-BE963583614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B8C8FAA1-DFD7-4EDC-859E-93A88B832E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B740BA2C-EC19-41FD-A251-F6F01B445B4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4D17DD67-D6F4-4866-9D05-66235CE2F6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AD34444C-BE5F-48F7-A16A-98EB0782B3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28EA6EB9-078A-4581-B03D-45F8ACC6C23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09B19A78-BC4F-4A23-9377-BD4104838C7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DFAC6ABC-B127-4937-AEA6-C3611933CC6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1DD792FB-842E-4077-BD20-D4A99F3C517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74A0E00F-F2B5-4CF6-8944-BF5056A8081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AB6C3285-E02A-4E57-A1F7-772C8D6504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C819171C-94FA-4EFB-BC5C-87E45A29807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04E70167-E661-4536-978E-BF9D0AC4C13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4ADF96FB-EE1E-4700-9B31-D1E4ED8D6A7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3F62D6B3-188F-46EB-96FA-14C982C3515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F786A3A3-C6A7-4F77-80E7-57CE163D4E3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F7DF9891-A4B4-44D5-941F-58BEBF15753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5AAC4421-1F50-4C46-B47F-AD876796FC8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91751038-D20C-423A-A995-1322B6BB114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B0A017E0-6880-4A92-818C-FA86FF15930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73D1205D-884D-48A3-AAD5-C3147D4F3B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AB6762D6-9B85-4919-8ACD-9DE8764199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AF6E3D47-710F-4AC6-9E3E-9021D40F1F5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43B6BE0C-0146-4F01-8848-C7ADF7AD7A9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8DFC4903-EB74-46FA-908A-A821C18FF5E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3A895EED-3E16-481D-96A7-D05081B652F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70C2A560-48EE-43A6-AE70-40CD055E45C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6A1122DE-AD1B-4ECA-A962-F7E0946CBB6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ED91961F-EED6-4C5B-B4A1-F7A3E8177E4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CD2A75FA-574F-4B8C-8629-E940C571A04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25599CD-3AD8-4FCC-AE1F-B886181B6AB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BDAD4391-8811-4634-8809-184DD975B03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64D87C63-4396-48AA-A804-51F1DD1EF8B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AD927C71-FDFE-42DD-A488-96E6FECC042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410714A7-A313-45BF-9AAE-8B3F6130136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3B89CAD1-F265-45E0-AB2E-9F814717EA9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A4DDC60-D970-491C-B855-EA215FDE0EF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944DA278-1715-4F4E-8B5F-59FDD718DA9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952DEB03-023D-450A-9C42-966E976DDE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407DF6BA-229F-47F4-A734-4C47C8D796A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AAC5EC0-89A5-4914-824C-09C4285DE79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EADF72FD-35B5-41EA-8A41-0C2FA15A8E0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AED1142C-EB98-450E-99F1-0FB7115C329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3D1DFC54-1B90-40F9-A798-90058174DF7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4403D8FD-C0DD-4D94-B6DE-5E7BCDF8E45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C16256EB-7638-4DA3-BF60-D67BF1C2894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0E772819-E7EB-4017-BD63-75CC625E3E5B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BF1113E5-C6FD-45B5-8E85-9B10D891791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7FD07939-DE07-4E44-AC3C-9EB5F3B668D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D96150DC-0BFD-469F-81F8-0F0E15D7D09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B626CC0B-C536-42FE-8B66-7EE8F9ABDFA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03783E92-A17E-48E7-A17E-F72604711369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93E60E06-0170-4655-9F8B-BB4C6E5065A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27B442C1-FA29-4C4B-B79D-ACD470C7136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67AFB6C5-12BD-41CE-91A0-68B4561C7059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CC97A0B2-04C3-478C-8905-5F006634E78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0F634B86-897E-44CA-83C5-ACC113E2787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A833AEE0-13B5-4840-9580-B836CE35265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80192963-0594-486C-A535-DD15886BBA4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F9563BDE-3E2A-4411-961F-6EABDDC8C5B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2C0253A3-E68C-4EE1-94E0-70BF0F92FF5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FE903198-116C-43A5-8279-48177B37F03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CCA852F-096D-4B3F-A880-A42AE856F80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8E70977F-4B7D-455B-AA35-0674F10D7DB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91E08F9C-0597-4784-A81B-9A045432DA4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3413FA8-0CB9-4C25-97E6-25645452F77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BC8E7559-A0E7-493A-AC97-C90A7AF1B81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285B945D-669A-48FA-9048-62A07AA6B4D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0C16B1F4-3BE1-4F68-92FF-62677FA93BBB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7342E149-FB2C-48B7-85AF-5BFDF23B5DC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4967B33C-26D4-4EF0-B401-CF8982D8A70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2CF77E43-C373-4CFC-9E08-1C61D66D05B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68C4E937-1995-44FF-A9A9-74966D654F2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A10FF52E-07DB-4188-B0C5-40DD7B7F66C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D4DD47BC-1EC6-46CA-8187-A1A73578F2B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CE9C0BBE-CA47-40A3-B9A1-69AFFDFD582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525F08E5-F92F-4DC2-A6E6-C63522480232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BB748FF5-8CC5-4AA2-A77B-2A640638F20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1B6E07B9-4D99-479D-B531-7260DFA6889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390721F8-390A-4586-860F-194A6A8CD07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251A2350-579E-497C-89A8-1A4E397F3D4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8A49ACB7-4DCC-42B2-BF92-3710D9AC725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9B7763BA-55C6-4EF3-AE12-E19B60369862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64706D45-E3A7-45C2-AA6D-D6392827732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76C66885-F8D1-4B63-B117-C6D2C69A67A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26716FDA-8818-44FB-89F1-820101A6F4D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0F4B5D01-CCEF-435B-8016-53A1DB9C02E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9D941DF9-845D-4F99-BC6E-8C14809FB2E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B6A509BD-2194-4AFA-A6F9-EF8F218454A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E98B2ABB-8CE2-48B3-BDB4-FE0518C1E69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901D27D3-163E-46B3-BABB-F81B387E2B9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B502B8EA-D82A-49BA-8413-49FC6F4CAA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E0FAE0CE-B210-45B9-A42A-B31FFAB963E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A5DF794F-59FF-4F9D-9F44-2294ED8443D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489DF798-55FC-4A23-82F8-FB8C65D230B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70D0C806-02DD-4DE4-9755-937C7261A78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2F08D99B-3789-4797-BD85-BA314632222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FFA0E47C-36D9-4FD9-872C-CE6A814C620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59AFB532-FDE4-4A82-8168-F56440A822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DED3E4DE-EEEC-4B2B-B86C-9C4CDA79336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33C8EC4B-8096-4894-BFDD-CA79C30EC7C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31DABFBE-6AE6-4FEC-BC48-B25F3024E8F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FE0D8272-9340-42CA-940A-BAD31A5F7C9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C1948C2C-A1B5-4C13-9C04-FF33044794A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69D2ADBA-06AC-4C46-A67C-EFB7B598A6A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C8069C0D-C08E-4169-AAB7-83E93BDFD1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5862C758-9001-4D7C-8B6C-98F1B8E6A54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DBA54A89-7079-4CCE-9CBC-13E6B9F4911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75BF7282-3FD7-40E1-98AD-24D3BBFBF68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73F06C46-2537-4F0C-8BDA-4BC2CB11856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11F4B47F-BD94-4498-813B-CC966E20329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72D8C878-3F01-4ACE-8728-AAA8556B9F6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FB241BE8-8700-447D-B0F3-A2F0DCF5019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BB6822A0-DB70-46D2-85D6-D6A9FAFBDE2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A5E9BB13-C284-458C-8CF3-011AF8F0AD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640A8276-79FA-41E1-B25D-D32BAC79186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5F240F33-E953-4E91-B190-C370AB411AA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86D5817D-4103-490F-974E-4B9FAFF92D1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278DDFF7-0674-4321-BFAE-B9E09F4FDD9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8CCE0F62-7F01-4B07-9B91-6CBDE661161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EDE41980-54C0-4245-A375-13DE9B3FBA8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763F06A-ED42-4D03-8B82-3434D6474A8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2373F9E1-E87C-4FCA-BA80-B83BF36C95E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961CEF23-827D-4621-A6D9-7AAA97A2B2B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27D5451F-4355-4984-8C55-E304CA56D14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C10DB6D1-1EC2-485A-A57A-04EB58726C1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35C540ED-9719-4B7D-9A9A-A9080974D57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8AC780B8-4F08-40F4-9150-FB07B564E16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FD330617-9346-408E-946E-377FE8DA1FE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AA588C15-A1A7-4601-B78E-E608DF94F7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C3539D1B-F5E8-4DA2-92CF-3BA8BA634DF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C88072A4-C7A5-4812-9220-BF03DFFEEDA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F1BBC523-F44F-450A-8C9F-7466DA4A955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B2AAC2BF-7C42-40F7-8A64-BBB79D12775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E99BA14D-5C60-459B-BB5F-2282B26ACE9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1609724</xdr:colOff>
      <xdr:row>0</xdr:row>
      <xdr:rowOff>1222429</xdr:rowOff>
    </xdr:to>
    <xdr:pic>
      <xdr:nvPicPr>
        <xdr:cNvPr id="343" name="圖片 15">
          <a:extLst>
            <a:ext uri="{FF2B5EF4-FFF2-40B4-BE49-F238E27FC236}">
              <a16:creationId xmlns:a16="http://schemas.microsoft.com/office/drawing/2014/main" id="{95ADADA7-29BA-4DC9-B9D1-6DE33E3AD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" name="Line 46">
          <a:extLst>
            <a:ext uri="{FF2B5EF4-FFF2-40B4-BE49-F238E27FC236}">
              <a16:creationId xmlns:a16="http://schemas.microsoft.com/office/drawing/2014/main" id="{5457C9CD-7759-46F9-8293-C3DD933B208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" name="Line 47">
          <a:extLst>
            <a:ext uri="{FF2B5EF4-FFF2-40B4-BE49-F238E27FC236}">
              <a16:creationId xmlns:a16="http://schemas.microsoft.com/office/drawing/2014/main" id="{3F052EDF-BCC1-474C-9298-AB5C5C3C9EA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" name="Line 48">
          <a:extLst>
            <a:ext uri="{FF2B5EF4-FFF2-40B4-BE49-F238E27FC236}">
              <a16:creationId xmlns:a16="http://schemas.microsoft.com/office/drawing/2014/main" id="{79A2A6BD-E880-4F3E-8274-D067ADE914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" name="Line 49">
          <a:extLst>
            <a:ext uri="{FF2B5EF4-FFF2-40B4-BE49-F238E27FC236}">
              <a16:creationId xmlns:a16="http://schemas.microsoft.com/office/drawing/2014/main" id="{074CA9A2-41DC-4577-AEB9-C607F5664BF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1" name="Line 50">
          <a:extLst>
            <a:ext uri="{FF2B5EF4-FFF2-40B4-BE49-F238E27FC236}">
              <a16:creationId xmlns:a16="http://schemas.microsoft.com/office/drawing/2014/main" id="{B8F265CB-041D-461D-BB57-834799B779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2" name="Line 51">
          <a:extLst>
            <a:ext uri="{FF2B5EF4-FFF2-40B4-BE49-F238E27FC236}">
              <a16:creationId xmlns:a16="http://schemas.microsoft.com/office/drawing/2014/main" id="{1D4E66AD-8827-44A4-B6CE-336D15CF15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3" name="Line 182">
          <a:extLst>
            <a:ext uri="{FF2B5EF4-FFF2-40B4-BE49-F238E27FC236}">
              <a16:creationId xmlns:a16="http://schemas.microsoft.com/office/drawing/2014/main" id="{5ECF3C62-7FA2-4BED-B538-926CD54A9E7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4" name="Line 183">
          <a:extLst>
            <a:ext uri="{FF2B5EF4-FFF2-40B4-BE49-F238E27FC236}">
              <a16:creationId xmlns:a16="http://schemas.microsoft.com/office/drawing/2014/main" id="{9B74654B-B985-405B-B33E-E1BD5D35D97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5" name="Line 184">
          <a:extLst>
            <a:ext uri="{FF2B5EF4-FFF2-40B4-BE49-F238E27FC236}">
              <a16:creationId xmlns:a16="http://schemas.microsoft.com/office/drawing/2014/main" id="{E36D76C1-1068-41C5-9817-73523775B5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6" name="Line 185">
          <a:extLst>
            <a:ext uri="{FF2B5EF4-FFF2-40B4-BE49-F238E27FC236}">
              <a16:creationId xmlns:a16="http://schemas.microsoft.com/office/drawing/2014/main" id="{B96D90A9-4EA7-49DD-B73F-82FFC1D007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7" name="Line 186">
          <a:extLst>
            <a:ext uri="{FF2B5EF4-FFF2-40B4-BE49-F238E27FC236}">
              <a16:creationId xmlns:a16="http://schemas.microsoft.com/office/drawing/2014/main" id="{53BDFC7B-C317-414B-A939-7A14312E94D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8" name="Line 187">
          <a:extLst>
            <a:ext uri="{FF2B5EF4-FFF2-40B4-BE49-F238E27FC236}">
              <a16:creationId xmlns:a16="http://schemas.microsoft.com/office/drawing/2014/main" id="{87C64ACF-1546-44B4-96FE-2DA98663540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9" name="Line 46">
          <a:extLst>
            <a:ext uri="{FF2B5EF4-FFF2-40B4-BE49-F238E27FC236}">
              <a16:creationId xmlns:a16="http://schemas.microsoft.com/office/drawing/2014/main" id="{29466C65-78CE-4484-BC31-FE791F82CE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" name="Line 47">
          <a:extLst>
            <a:ext uri="{FF2B5EF4-FFF2-40B4-BE49-F238E27FC236}">
              <a16:creationId xmlns:a16="http://schemas.microsoft.com/office/drawing/2014/main" id="{82787524-F1BD-43F8-B083-EE1D42D81C2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" name="Line 48">
          <a:extLst>
            <a:ext uri="{FF2B5EF4-FFF2-40B4-BE49-F238E27FC236}">
              <a16:creationId xmlns:a16="http://schemas.microsoft.com/office/drawing/2014/main" id="{404FDB29-7045-4848-BABE-9EFF20FD17C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" name="Line 49">
          <a:extLst>
            <a:ext uri="{FF2B5EF4-FFF2-40B4-BE49-F238E27FC236}">
              <a16:creationId xmlns:a16="http://schemas.microsoft.com/office/drawing/2014/main" id="{8B3DEB3C-33B1-4234-B9A3-5A3A7B79ADA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" name="Line 50">
          <a:extLst>
            <a:ext uri="{FF2B5EF4-FFF2-40B4-BE49-F238E27FC236}">
              <a16:creationId xmlns:a16="http://schemas.microsoft.com/office/drawing/2014/main" id="{6190A937-4C3E-4300-85C4-1E89A32B710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" name="Line 51">
          <a:extLst>
            <a:ext uri="{FF2B5EF4-FFF2-40B4-BE49-F238E27FC236}">
              <a16:creationId xmlns:a16="http://schemas.microsoft.com/office/drawing/2014/main" id="{2519CDB3-4FDA-4BC2-BC69-61064E34C1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" name="Line 182">
          <a:extLst>
            <a:ext uri="{FF2B5EF4-FFF2-40B4-BE49-F238E27FC236}">
              <a16:creationId xmlns:a16="http://schemas.microsoft.com/office/drawing/2014/main" id="{33FD1F1D-5138-4809-B899-237898ED0BF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" name="Line 183">
          <a:extLst>
            <a:ext uri="{FF2B5EF4-FFF2-40B4-BE49-F238E27FC236}">
              <a16:creationId xmlns:a16="http://schemas.microsoft.com/office/drawing/2014/main" id="{19887198-E9BB-490D-A4F3-A2D8A05FB2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" name="Line 184">
          <a:extLst>
            <a:ext uri="{FF2B5EF4-FFF2-40B4-BE49-F238E27FC236}">
              <a16:creationId xmlns:a16="http://schemas.microsoft.com/office/drawing/2014/main" id="{016AC5A3-BC19-41D5-8B77-1509F913611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" name="Line 185">
          <a:extLst>
            <a:ext uri="{FF2B5EF4-FFF2-40B4-BE49-F238E27FC236}">
              <a16:creationId xmlns:a16="http://schemas.microsoft.com/office/drawing/2014/main" id="{79328AAB-F265-43C2-959E-2C3BD0480B5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" name="Line 186">
          <a:extLst>
            <a:ext uri="{FF2B5EF4-FFF2-40B4-BE49-F238E27FC236}">
              <a16:creationId xmlns:a16="http://schemas.microsoft.com/office/drawing/2014/main" id="{CF3E8446-FECE-4477-B267-627A6891029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" name="Line 187">
          <a:extLst>
            <a:ext uri="{FF2B5EF4-FFF2-40B4-BE49-F238E27FC236}">
              <a16:creationId xmlns:a16="http://schemas.microsoft.com/office/drawing/2014/main" id="{680C5D3B-79E6-4DF8-A7D1-D780BFD0428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" name="Line 46">
          <a:extLst>
            <a:ext uri="{FF2B5EF4-FFF2-40B4-BE49-F238E27FC236}">
              <a16:creationId xmlns:a16="http://schemas.microsoft.com/office/drawing/2014/main" id="{2B46DEAA-10E5-4C8A-85DF-52AEA8BE1E9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" name="Line 47">
          <a:extLst>
            <a:ext uri="{FF2B5EF4-FFF2-40B4-BE49-F238E27FC236}">
              <a16:creationId xmlns:a16="http://schemas.microsoft.com/office/drawing/2014/main" id="{0A6C1BBF-45B0-48FF-B3D4-F0D23AECEF1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" name="Line 48">
          <a:extLst>
            <a:ext uri="{FF2B5EF4-FFF2-40B4-BE49-F238E27FC236}">
              <a16:creationId xmlns:a16="http://schemas.microsoft.com/office/drawing/2014/main" id="{72D64544-B65F-4A16-A007-45687D2913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" name="Line 49">
          <a:extLst>
            <a:ext uri="{FF2B5EF4-FFF2-40B4-BE49-F238E27FC236}">
              <a16:creationId xmlns:a16="http://schemas.microsoft.com/office/drawing/2014/main" id="{AD0F25AB-B4E1-4F5A-AEFE-AB282ABEFD3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" name="Line 50">
          <a:extLst>
            <a:ext uri="{FF2B5EF4-FFF2-40B4-BE49-F238E27FC236}">
              <a16:creationId xmlns:a16="http://schemas.microsoft.com/office/drawing/2014/main" id="{F28BB84C-3AA4-402B-BD2D-6E25D677B9A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" name="Line 51">
          <a:extLst>
            <a:ext uri="{FF2B5EF4-FFF2-40B4-BE49-F238E27FC236}">
              <a16:creationId xmlns:a16="http://schemas.microsoft.com/office/drawing/2014/main" id="{37C22B16-670E-4C61-B6CD-F6D4C338202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" name="Line 182">
          <a:extLst>
            <a:ext uri="{FF2B5EF4-FFF2-40B4-BE49-F238E27FC236}">
              <a16:creationId xmlns:a16="http://schemas.microsoft.com/office/drawing/2014/main" id="{393D7CC9-7D2B-41E2-A7DF-B9B1CDFF7AE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" name="Line 183">
          <a:extLst>
            <a:ext uri="{FF2B5EF4-FFF2-40B4-BE49-F238E27FC236}">
              <a16:creationId xmlns:a16="http://schemas.microsoft.com/office/drawing/2014/main" id="{6753CD80-3363-47C6-8EC3-D2F56923C2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" name="Line 184">
          <a:extLst>
            <a:ext uri="{FF2B5EF4-FFF2-40B4-BE49-F238E27FC236}">
              <a16:creationId xmlns:a16="http://schemas.microsoft.com/office/drawing/2014/main" id="{27DF4B54-2772-4C27-874B-067FDF79A4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0" name="Line 185">
          <a:extLst>
            <a:ext uri="{FF2B5EF4-FFF2-40B4-BE49-F238E27FC236}">
              <a16:creationId xmlns:a16="http://schemas.microsoft.com/office/drawing/2014/main" id="{B9B3A58F-7623-4F1B-AE8D-FAC664A80C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1" name="Line 186">
          <a:extLst>
            <a:ext uri="{FF2B5EF4-FFF2-40B4-BE49-F238E27FC236}">
              <a16:creationId xmlns:a16="http://schemas.microsoft.com/office/drawing/2014/main" id="{D9DD2E46-45C2-475C-B104-C7FD79CB6F1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2" name="Line 187">
          <a:extLst>
            <a:ext uri="{FF2B5EF4-FFF2-40B4-BE49-F238E27FC236}">
              <a16:creationId xmlns:a16="http://schemas.microsoft.com/office/drawing/2014/main" id="{B557CC93-98C5-4CD1-B046-86913E57F5D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3" name="Line 46">
          <a:extLst>
            <a:ext uri="{FF2B5EF4-FFF2-40B4-BE49-F238E27FC236}">
              <a16:creationId xmlns:a16="http://schemas.microsoft.com/office/drawing/2014/main" id="{031C950F-CBB9-49CF-B8FF-EC344328AA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4" name="Line 47">
          <a:extLst>
            <a:ext uri="{FF2B5EF4-FFF2-40B4-BE49-F238E27FC236}">
              <a16:creationId xmlns:a16="http://schemas.microsoft.com/office/drawing/2014/main" id="{1E706A7A-48FE-437E-8618-494D6DF7899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5" name="Line 48">
          <a:extLst>
            <a:ext uri="{FF2B5EF4-FFF2-40B4-BE49-F238E27FC236}">
              <a16:creationId xmlns:a16="http://schemas.microsoft.com/office/drawing/2014/main" id="{2D8B99E5-08ED-477A-A2A1-966B2C32ED6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6" name="Line 49">
          <a:extLst>
            <a:ext uri="{FF2B5EF4-FFF2-40B4-BE49-F238E27FC236}">
              <a16:creationId xmlns:a16="http://schemas.microsoft.com/office/drawing/2014/main" id="{CC36406B-EBCC-472C-AD04-792C8FA0DF2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7" name="Line 50">
          <a:extLst>
            <a:ext uri="{FF2B5EF4-FFF2-40B4-BE49-F238E27FC236}">
              <a16:creationId xmlns:a16="http://schemas.microsoft.com/office/drawing/2014/main" id="{DCE20F9D-F564-494E-9DB5-F75778456F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8" name="Line 51">
          <a:extLst>
            <a:ext uri="{FF2B5EF4-FFF2-40B4-BE49-F238E27FC236}">
              <a16:creationId xmlns:a16="http://schemas.microsoft.com/office/drawing/2014/main" id="{D8EB4541-1531-4E52-BD81-219A4F8504B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9" name="Line 182">
          <a:extLst>
            <a:ext uri="{FF2B5EF4-FFF2-40B4-BE49-F238E27FC236}">
              <a16:creationId xmlns:a16="http://schemas.microsoft.com/office/drawing/2014/main" id="{D547D5D4-1A4E-4CF6-93BF-389B888C257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0" name="Line 183">
          <a:extLst>
            <a:ext uri="{FF2B5EF4-FFF2-40B4-BE49-F238E27FC236}">
              <a16:creationId xmlns:a16="http://schemas.microsoft.com/office/drawing/2014/main" id="{9A43F078-35B0-4D0D-AEF4-29713ABB70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1" name="Line 184">
          <a:extLst>
            <a:ext uri="{FF2B5EF4-FFF2-40B4-BE49-F238E27FC236}">
              <a16:creationId xmlns:a16="http://schemas.microsoft.com/office/drawing/2014/main" id="{BFF77E39-3F3B-4348-ABE4-099AD91B0DA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2" name="Line 185">
          <a:extLst>
            <a:ext uri="{FF2B5EF4-FFF2-40B4-BE49-F238E27FC236}">
              <a16:creationId xmlns:a16="http://schemas.microsoft.com/office/drawing/2014/main" id="{3014B5C6-580B-45D1-8BFD-1564D950DEF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3" name="Line 186">
          <a:extLst>
            <a:ext uri="{FF2B5EF4-FFF2-40B4-BE49-F238E27FC236}">
              <a16:creationId xmlns:a16="http://schemas.microsoft.com/office/drawing/2014/main" id="{D8D30B05-5854-4729-A37B-889D3C18692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4" name="Line 187">
          <a:extLst>
            <a:ext uri="{FF2B5EF4-FFF2-40B4-BE49-F238E27FC236}">
              <a16:creationId xmlns:a16="http://schemas.microsoft.com/office/drawing/2014/main" id="{AAFB8929-DBD5-4A3C-8904-2D600C6BBF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5" name="Line 46">
          <a:extLst>
            <a:ext uri="{FF2B5EF4-FFF2-40B4-BE49-F238E27FC236}">
              <a16:creationId xmlns:a16="http://schemas.microsoft.com/office/drawing/2014/main" id="{EC6C1815-E7EF-4E4E-BD8D-DF5CA493639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6" name="Line 47">
          <a:extLst>
            <a:ext uri="{FF2B5EF4-FFF2-40B4-BE49-F238E27FC236}">
              <a16:creationId xmlns:a16="http://schemas.microsoft.com/office/drawing/2014/main" id="{101A1891-62E8-4DAB-84BB-493690A7916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7" name="Line 48">
          <a:extLst>
            <a:ext uri="{FF2B5EF4-FFF2-40B4-BE49-F238E27FC236}">
              <a16:creationId xmlns:a16="http://schemas.microsoft.com/office/drawing/2014/main" id="{5B21C325-643C-48A8-BF3D-AEF41F47081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8" name="Line 49">
          <a:extLst>
            <a:ext uri="{FF2B5EF4-FFF2-40B4-BE49-F238E27FC236}">
              <a16:creationId xmlns:a16="http://schemas.microsoft.com/office/drawing/2014/main" id="{F7DD8B75-DFFF-4669-A16B-375193B8E9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9" name="Line 50">
          <a:extLst>
            <a:ext uri="{FF2B5EF4-FFF2-40B4-BE49-F238E27FC236}">
              <a16:creationId xmlns:a16="http://schemas.microsoft.com/office/drawing/2014/main" id="{9B8F066F-C1D8-41D6-B0CE-7ECBA3011C4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0" name="Line 51">
          <a:extLst>
            <a:ext uri="{FF2B5EF4-FFF2-40B4-BE49-F238E27FC236}">
              <a16:creationId xmlns:a16="http://schemas.microsoft.com/office/drawing/2014/main" id="{CE3C0AB4-0AC0-4807-A5FE-D82123DBA79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1" name="Line 182">
          <a:extLst>
            <a:ext uri="{FF2B5EF4-FFF2-40B4-BE49-F238E27FC236}">
              <a16:creationId xmlns:a16="http://schemas.microsoft.com/office/drawing/2014/main" id="{23D7E953-7AD4-422A-8306-5255B413167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2" name="Line 183">
          <a:extLst>
            <a:ext uri="{FF2B5EF4-FFF2-40B4-BE49-F238E27FC236}">
              <a16:creationId xmlns:a16="http://schemas.microsoft.com/office/drawing/2014/main" id="{77DD7CDF-C1E4-4BF8-8FE0-DB7E98CBBDF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3" name="Line 184">
          <a:extLst>
            <a:ext uri="{FF2B5EF4-FFF2-40B4-BE49-F238E27FC236}">
              <a16:creationId xmlns:a16="http://schemas.microsoft.com/office/drawing/2014/main" id="{0C218113-8429-4907-AD6E-EA35640B240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4" name="Line 185">
          <a:extLst>
            <a:ext uri="{FF2B5EF4-FFF2-40B4-BE49-F238E27FC236}">
              <a16:creationId xmlns:a16="http://schemas.microsoft.com/office/drawing/2014/main" id="{99BB616F-9F6D-4796-853F-11830849491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5" name="Line 186">
          <a:extLst>
            <a:ext uri="{FF2B5EF4-FFF2-40B4-BE49-F238E27FC236}">
              <a16:creationId xmlns:a16="http://schemas.microsoft.com/office/drawing/2014/main" id="{3ABA73A1-C7B4-4913-93A4-96ABA51855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6" name="Line 187">
          <a:extLst>
            <a:ext uri="{FF2B5EF4-FFF2-40B4-BE49-F238E27FC236}">
              <a16:creationId xmlns:a16="http://schemas.microsoft.com/office/drawing/2014/main" id="{6BA2A57F-1FD7-4571-8430-6627705EA7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7" name="Line 46">
          <a:extLst>
            <a:ext uri="{FF2B5EF4-FFF2-40B4-BE49-F238E27FC236}">
              <a16:creationId xmlns:a16="http://schemas.microsoft.com/office/drawing/2014/main" id="{FA1DFB15-DBFD-45E1-AF3D-23F63B7DF6A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8" name="Line 47">
          <a:extLst>
            <a:ext uri="{FF2B5EF4-FFF2-40B4-BE49-F238E27FC236}">
              <a16:creationId xmlns:a16="http://schemas.microsoft.com/office/drawing/2014/main" id="{FC8A9ED0-BB10-4A75-937B-3D663A7B35B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9" name="Line 48">
          <a:extLst>
            <a:ext uri="{FF2B5EF4-FFF2-40B4-BE49-F238E27FC236}">
              <a16:creationId xmlns:a16="http://schemas.microsoft.com/office/drawing/2014/main" id="{AFCE5334-FCD4-4106-BD11-EEBCDC5F200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0" name="Line 49">
          <a:extLst>
            <a:ext uri="{FF2B5EF4-FFF2-40B4-BE49-F238E27FC236}">
              <a16:creationId xmlns:a16="http://schemas.microsoft.com/office/drawing/2014/main" id="{74091AAB-966C-49BD-A376-4816074D6A2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1" name="Line 50">
          <a:extLst>
            <a:ext uri="{FF2B5EF4-FFF2-40B4-BE49-F238E27FC236}">
              <a16:creationId xmlns:a16="http://schemas.microsoft.com/office/drawing/2014/main" id="{5B3D1C01-3EA9-4C93-A628-9ED7E9F16B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2" name="Line 51">
          <a:extLst>
            <a:ext uri="{FF2B5EF4-FFF2-40B4-BE49-F238E27FC236}">
              <a16:creationId xmlns:a16="http://schemas.microsoft.com/office/drawing/2014/main" id="{8FC627EB-4351-4D80-9C2D-714FA645F2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3" name="Line 182">
          <a:extLst>
            <a:ext uri="{FF2B5EF4-FFF2-40B4-BE49-F238E27FC236}">
              <a16:creationId xmlns:a16="http://schemas.microsoft.com/office/drawing/2014/main" id="{08FE1390-EB22-4A04-9257-A791E1E0A99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4" name="Line 183">
          <a:extLst>
            <a:ext uri="{FF2B5EF4-FFF2-40B4-BE49-F238E27FC236}">
              <a16:creationId xmlns:a16="http://schemas.microsoft.com/office/drawing/2014/main" id="{31D713EE-5C9B-4F18-BFDE-EEF9A4AF35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5" name="Line 184">
          <a:extLst>
            <a:ext uri="{FF2B5EF4-FFF2-40B4-BE49-F238E27FC236}">
              <a16:creationId xmlns:a16="http://schemas.microsoft.com/office/drawing/2014/main" id="{3A931C74-A330-4C1F-89C4-01F9061FF0C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6" name="Line 185">
          <a:extLst>
            <a:ext uri="{FF2B5EF4-FFF2-40B4-BE49-F238E27FC236}">
              <a16:creationId xmlns:a16="http://schemas.microsoft.com/office/drawing/2014/main" id="{89AFAFEC-3DB4-4AD1-B8C4-622141CAC2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7" name="Line 186">
          <a:extLst>
            <a:ext uri="{FF2B5EF4-FFF2-40B4-BE49-F238E27FC236}">
              <a16:creationId xmlns:a16="http://schemas.microsoft.com/office/drawing/2014/main" id="{F617B678-8526-4CA8-8235-6BCD96DC16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8" name="Line 187">
          <a:extLst>
            <a:ext uri="{FF2B5EF4-FFF2-40B4-BE49-F238E27FC236}">
              <a16:creationId xmlns:a16="http://schemas.microsoft.com/office/drawing/2014/main" id="{0A2C59BF-B8FD-4483-AEF7-DE8F08E870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9" name="Line 46">
          <a:extLst>
            <a:ext uri="{FF2B5EF4-FFF2-40B4-BE49-F238E27FC236}">
              <a16:creationId xmlns:a16="http://schemas.microsoft.com/office/drawing/2014/main" id="{0A631E4E-D58C-406E-8D3B-444B79EE052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0" name="Line 47">
          <a:extLst>
            <a:ext uri="{FF2B5EF4-FFF2-40B4-BE49-F238E27FC236}">
              <a16:creationId xmlns:a16="http://schemas.microsoft.com/office/drawing/2014/main" id="{D61BA83D-2945-4AE1-BA74-6C5BC92362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1" name="Line 48">
          <a:extLst>
            <a:ext uri="{FF2B5EF4-FFF2-40B4-BE49-F238E27FC236}">
              <a16:creationId xmlns:a16="http://schemas.microsoft.com/office/drawing/2014/main" id="{E818256D-FA74-434F-960E-641D2D77BA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2" name="Line 49">
          <a:extLst>
            <a:ext uri="{FF2B5EF4-FFF2-40B4-BE49-F238E27FC236}">
              <a16:creationId xmlns:a16="http://schemas.microsoft.com/office/drawing/2014/main" id="{19686937-54CB-4A1C-BFF7-66EF71C9984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3" name="Line 50">
          <a:extLst>
            <a:ext uri="{FF2B5EF4-FFF2-40B4-BE49-F238E27FC236}">
              <a16:creationId xmlns:a16="http://schemas.microsoft.com/office/drawing/2014/main" id="{DC8E8DDC-A56E-49FF-9268-8A10F57CCCD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4" name="Line 51">
          <a:extLst>
            <a:ext uri="{FF2B5EF4-FFF2-40B4-BE49-F238E27FC236}">
              <a16:creationId xmlns:a16="http://schemas.microsoft.com/office/drawing/2014/main" id="{CB073E9B-E47B-4E1E-BE07-BE96CB5BE42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82A800CB-20B0-4027-9A63-685CDDF75C2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6" name="Line 183">
          <a:extLst>
            <a:ext uri="{FF2B5EF4-FFF2-40B4-BE49-F238E27FC236}">
              <a16:creationId xmlns:a16="http://schemas.microsoft.com/office/drawing/2014/main" id="{62693A0A-5A38-4A71-A399-B60164E869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7" name="Line 184">
          <a:extLst>
            <a:ext uri="{FF2B5EF4-FFF2-40B4-BE49-F238E27FC236}">
              <a16:creationId xmlns:a16="http://schemas.microsoft.com/office/drawing/2014/main" id="{14693EEF-332E-4688-9399-58244A25648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8" name="Line 185">
          <a:extLst>
            <a:ext uri="{FF2B5EF4-FFF2-40B4-BE49-F238E27FC236}">
              <a16:creationId xmlns:a16="http://schemas.microsoft.com/office/drawing/2014/main" id="{705E7173-1138-436D-8BF5-4AFABB0F2D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9" name="Line 186">
          <a:extLst>
            <a:ext uri="{FF2B5EF4-FFF2-40B4-BE49-F238E27FC236}">
              <a16:creationId xmlns:a16="http://schemas.microsoft.com/office/drawing/2014/main" id="{1BB1DAC5-27F0-4419-877B-0452B1C359A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0" name="Line 187">
          <a:extLst>
            <a:ext uri="{FF2B5EF4-FFF2-40B4-BE49-F238E27FC236}">
              <a16:creationId xmlns:a16="http://schemas.microsoft.com/office/drawing/2014/main" id="{E261423F-72B8-49A9-8B63-1932E0CDA2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1" name="Line 46">
          <a:extLst>
            <a:ext uri="{FF2B5EF4-FFF2-40B4-BE49-F238E27FC236}">
              <a16:creationId xmlns:a16="http://schemas.microsoft.com/office/drawing/2014/main" id="{341CDEE4-D121-4EF6-955F-509A0C6384D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2" name="Line 47">
          <a:extLst>
            <a:ext uri="{FF2B5EF4-FFF2-40B4-BE49-F238E27FC236}">
              <a16:creationId xmlns:a16="http://schemas.microsoft.com/office/drawing/2014/main" id="{0731AE72-EF4D-4E07-8DAA-CB9F88933B6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3" name="Line 48">
          <a:extLst>
            <a:ext uri="{FF2B5EF4-FFF2-40B4-BE49-F238E27FC236}">
              <a16:creationId xmlns:a16="http://schemas.microsoft.com/office/drawing/2014/main" id="{636E53BA-7084-4517-8D3A-82CF5B0C4D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4" name="Line 49">
          <a:extLst>
            <a:ext uri="{FF2B5EF4-FFF2-40B4-BE49-F238E27FC236}">
              <a16:creationId xmlns:a16="http://schemas.microsoft.com/office/drawing/2014/main" id="{CE35B1D5-8396-4835-9A85-071C3BB548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5" name="Line 50">
          <a:extLst>
            <a:ext uri="{FF2B5EF4-FFF2-40B4-BE49-F238E27FC236}">
              <a16:creationId xmlns:a16="http://schemas.microsoft.com/office/drawing/2014/main" id="{2184AAC9-42B6-46B8-B563-2DF533EB1C1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6" name="Line 51">
          <a:extLst>
            <a:ext uri="{FF2B5EF4-FFF2-40B4-BE49-F238E27FC236}">
              <a16:creationId xmlns:a16="http://schemas.microsoft.com/office/drawing/2014/main" id="{13B0FB43-95C7-47BA-A73E-FD7D653D956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7" name="Line 182">
          <a:extLst>
            <a:ext uri="{FF2B5EF4-FFF2-40B4-BE49-F238E27FC236}">
              <a16:creationId xmlns:a16="http://schemas.microsoft.com/office/drawing/2014/main" id="{FFF414BF-C0BC-4420-A3C1-F8AEF0FE93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8" name="Line 183">
          <a:extLst>
            <a:ext uri="{FF2B5EF4-FFF2-40B4-BE49-F238E27FC236}">
              <a16:creationId xmlns:a16="http://schemas.microsoft.com/office/drawing/2014/main" id="{A3ABEA08-7448-4892-B8DF-D9299D1DAF8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9" name="Line 184">
          <a:extLst>
            <a:ext uri="{FF2B5EF4-FFF2-40B4-BE49-F238E27FC236}">
              <a16:creationId xmlns:a16="http://schemas.microsoft.com/office/drawing/2014/main" id="{F7EF4AD4-8426-4724-8E42-FD4B577C3E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0" name="Line 185">
          <a:extLst>
            <a:ext uri="{FF2B5EF4-FFF2-40B4-BE49-F238E27FC236}">
              <a16:creationId xmlns:a16="http://schemas.microsoft.com/office/drawing/2014/main" id="{34D04F8B-202A-43E2-BB97-C321C6D6E49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1" name="Line 186">
          <a:extLst>
            <a:ext uri="{FF2B5EF4-FFF2-40B4-BE49-F238E27FC236}">
              <a16:creationId xmlns:a16="http://schemas.microsoft.com/office/drawing/2014/main" id="{68157E25-374A-44E3-921C-ADCCDC35B5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2" name="Line 187">
          <a:extLst>
            <a:ext uri="{FF2B5EF4-FFF2-40B4-BE49-F238E27FC236}">
              <a16:creationId xmlns:a16="http://schemas.microsoft.com/office/drawing/2014/main" id="{FD109AEC-FB1C-4A8B-9BF5-B74BE872DB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1889F847-26F8-4F19-BB49-312845A876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B7CB1B89-EBB6-44B1-9A43-217607D42FA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06EE1760-9BD1-4571-8163-DD70A9E935D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F79D0AAB-BDA1-4EC4-9655-5AF2B53D111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A5E4DE3A-5382-4215-8B16-0244B6E4346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7067AF84-199A-4D72-A4AD-54EEFDF6B6B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04E3538D-2B0A-434D-9E50-904464D7087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44CEC6BC-1E58-4F36-AF69-81D754D9D33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94814847-ADF2-40D7-AACC-B64A0DF8FDC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639C1A47-EACE-4795-B2C0-2EB1C7458DF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572DABE8-D65F-427F-9977-0BEA636E486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038B0CA4-7F44-44F8-B10B-7EB94C1A0D5A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1B0D27D2-F1DC-474B-90B0-17E5F92B33D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6C502913-BE2D-4B80-95E4-FF0C67EBC0A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022A65B9-4C66-46E8-918B-626283E134B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7FE38B05-7B58-4D88-A7D5-DB1C0835017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7ED7BFC4-026F-4237-BAB3-0F6D8B0FDAD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29217807-7C6B-4B99-A37F-AB493C9914A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3A5BD199-C1A6-4126-9A64-D38DA014347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0E469658-A2CE-4B80-AC50-20CD045D84B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3C92E6D8-736D-497F-AFD7-C7455D7133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1AD5A71B-F057-428A-BC71-E9E445CE0BB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6B78000A-85BD-430C-8211-0B717A716BD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475B8BA3-A05F-4FC9-8FE8-56A927BBAB6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70E7BBFA-D7DF-40DD-8C03-0B8D52558C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C593A982-1A94-4770-9559-90058292D4D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0F89E501-53BE-4245-A4D9-413E1343864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B7FEEA61-86E7-4145-9FCC-1B96984F4DF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4D669987-0CBC-4ED0-B4E1-9B4FD20EF00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6D86BFDF-FA72-4C9E-B65E-58ACF195A02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B546F809-4B83-41CA-8EF8-E68CB9F8EFD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84E68D67-39EF-43DB-A814-18FEEF42B75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D7D39292-AC74-43D1-A67D-130391FD738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F233DEB4-3F31-4A81-880C-0F50E890420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4F941532-C841-4F5F-A463-21B17F8350D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033B5C88-1B30-4273-96F1-9AA837B2197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D0F7B8E7-4120-40C5-A2F0-422405C1EAF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96262556-8F23-44DC-B93A-64881A56407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2DD81CF4-329C-45AB-901F-CE19E268A34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8D6A79D1-394E-47A6-85D2-29279EB59A6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808DA515-50E4-4773-8198-84FFE35271D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A03BE5DD-2FF1-414E-AC4A-3D78C7E1FEA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CBDC701D-BAE6-45C8-82BC-41A759FDD64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5CEA6850-982D-4B7C-9967-41AC821F2D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CAFE3B11-A84F-481F-B718-AB5E0535C54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A4C3324B-69FC-48AA-976A-812A46921FC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0FF9EB99-0E7B-40A5-8149-56F54656425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4724E006-FDD3-419F-A997-EE2450CCB87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79A1D32A-E7F1-437E-B425-85BEFF46642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BE3620ED-0F79-48E3-9748-66E28A83D3C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7D36964C-C642-4481-861B-CE0D3D381A4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B13BB218-5CB3-4AF1-8326-9F57B52E6FA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E400B3C-2B01-40E0-A2BA-C4E677C754C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1671203-0C1C-4884-B943-FB656C3CDD9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AECD5793-DD74-4865-BA0E-859F33C9404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BB42249-A7A5-44D8-9117-65704C54D03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1E7D862C-4FFD-4676-84B5-482A11C39D4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6C06A73-BB50-4F11-8CFC-E6263571DDE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9FF2DCD-739D-4B93-A89C-335E6C72E9B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5E7AA140-C559-4CCF-B7EC-375C3148C87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2F330A25-5508-4881-A5E3-C77606F7CE5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98EC4EB1-4C88-4AF4-8EB1-3EC27D942B9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F3B5053C-A5A8-4939-AA15-69BD611618E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C3419C3F-48A7-41AA-8CC8-90835AAE85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9DC994A2-13A4-48DE-B3E6-5F79235ECB8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5D66112D-64B4-4C3B-BBE0-10F81730DE8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B26A90FA-083E-4280-9422-5561DB58E23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FDB2AB59-A6FC-4503-9218-62A7218A3A6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1F646FE3-8A24-45E3-9B79-4702ABF5D04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958F673-284B-49EE-9421-1F90449E48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E0C173F-D91B-4C55-85FE-01C6235FF4D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99DDAB03-4C21-4B7B-B69A-C5F230BCC98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A0D04E9B-B84B-4E7F-B44F-4558C944983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764FBA54-FB3F-4D0D-AAE4-C378CAE097E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6FFE0171-97DA-49D7-BF1D-F823E7C4997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A6914550-B778-4E72-A2ED-F95F05021E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4C450CD2-BA7E-424D-B8DE-C37E2D4988B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B8186463-F8C4-4832-BC11-92C2E8D1C35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6453C7D9-9FEA-4D47-ABA7-F7483CC8A6C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9231259-E27F-4642-9051-3293AFF2D12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501CA90B-057A-47D4-8A4D-C0E7C5A252A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C3362B0F-8DDF-4338-9E5A-B6E2C2115CD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6444249F-0976-4D32-AD7F-B23125C495E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47CEBF25-935C-4435-A0E9-88EE4513208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88FEFD11-7E8E-494A-9F2C-DC41D931B71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20C35C5-0C9D-4D24-BA99-3DEEE452BA0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CC983264-B5E9-4E77-B30E-41CDCE215C6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5996C95D-B087-437A-BCF2-2E0ED39D24A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56635EEA-C8E0-49FB-B2D9-631D2B24E2C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E0E526A5-5737-405F-A68B-1FE972720FD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989A81E2-740F-4DC3-A07F-7F026E08927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FD479E5D-987D-4F4C-ABD2-1DBF2FCC457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8800EAB4-9612-408B-B824-5A7DB5EEF4E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FE3F9B7F-36BA-437E-946E-4E235291C362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35193DEF-0155-42E1-A29F-78D0B797C21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73F79C10-CE5B-49D0-AF72-252627CC50D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2EC70EFC-1ACA-4766-B4A0-322E6D62521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9DC8C98A-1675-4E9E-B25C-64E9FBB02C7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223A26E1-1A4C-48BB-ADF1-520A1A07CE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3FEB4AA7-8561-41AA-B3E7-45DC47FC35C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EE5870CE-E8E6-4239-BADD-5F2B8248D25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E6BC8699-DB1D-455A-BBFE-8A49120B624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E5DC9FDD-E247-4476-BF1B-B898715636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3E8DD1DF-BCB8-4914-BBFA-38D0D4348DC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3CCBD10D-F55D-4A31-BE16-0E4B72B94BC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B7B7AD9F-AB28-4D82-815E-DD67A8EAFD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E2E00CD5-DE72-4FC6-B6F7-B98F043144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480FF691-57A3-4289-9E3F-79B44A3895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006C6973-66A3-4629-A8AF-D322F6844D8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F37E7BED-5E38-4417-B106-2DAF157FFF7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E8DEB675-C9A1-4270-A7A4-4A0F370465A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D80EC1B5-7973-4FB2-9664-493C015087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C6B53FC2-16C8-4BF0-AF6B-776D2CB169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15FF9A94-E0FB-40B1-BAD1-B276F9F8BF8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BA6BEA5F-4CC8-44CC-8DF6-9D1B4D433F3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46980F00-9D3D-4370-AA64-172F9A89D9D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823A71CD-3701-4E8B-89E6-1AAF66CA970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A76E72E1-6ECD-4D4D-B4AF-E6685D07AB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E35E63BD-9FF6-4374-B588-BA88956053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D8225EC0-902F-4155-AD74-DD936FD89E0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F904E328-4234-482B-9820-1B86C31AB8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FABE8A3A-0D92-4AA5-9714-1E86BD8749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0592766C-E41C-4886-9354-37B0BFFC75F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A3006333-CAAC-4750-8458-769DBC067AF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0E846C3D-E9CE-42C0-AB15-85EAD5454AF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4BF84D69-144B-4AC0-B2EE-109C14189CC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5778D28B-A573-4BA1-A33B-95E6A0449A1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80554E49-1578-4DF7-9E33-18AF762B4B0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816456BF-A639-49F7-8EBB-D8C95331229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C0E7A0DF-F845-4480-9984-DA4003BD36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704034EA-E1CB-4CEA-8F31-22A8FF1E1AF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2660718A-C1F5-4F64-9D05-43DEE20806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B7CF84A4-B5CF-46BC-AB44-33FBD98E59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875EA0BC-0866-4133-AB66-13809B89792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BA1465EF-4EC9-4DFD-8F45-00984CE4448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22A4EC55-01A2-4125-A953-CF3925C824C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18D272C3-F0D8-4113-A4B7-99DC0B4F37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64C62852-EB26-421F-98D9-35B63EF1477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C633C324-9B60-43E3-8754-0C43A86F89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72B7C82C-5B23-4688-901B-7520060E051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0DE361FA-2068-4F49-B5A9-4F6DD670AE6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1B087485-33AE-4786-B74F-741FAB2D64A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37484341-5802-436F-9432-407869FE958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CF633CA-6730-4924-BC3D-59C47D1F68A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F051CBE3-96B8-4E58-81C3-CAF46F325F90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ACCF796-71FD-4E02-B142-EAB7617D3827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439CA23-B79B-43CC-A4F8-710131DE3FA8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CD81BEAA-CFB1-42C9-93F5-D26F4180A6D9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1" name="Line 46">
          <a:extLst>
            <a:ext uri="{FF2B5EF4-FFF2-40B4-BE49-F238E27FC236}">
              <a16:creationId xmlns:a16="http://schemas.microsoft.com/office/drawing/2014/main" id="{6D957A3D-3DC7-48BF-9D9F-EA6CC5B618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2" name="Line 47">
          <a:extLst>
            <a:ext uri="{FF2B5EF4-FFF2-40B4-BE49-F238E27FC236}">
              <a16:creationId xmlns:a16="http://schemas.microsoft.com/office/drawing/2014/main" id="{710112D0-9AEF-4ABE-8247-DD4ED795822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3" name="Line 48">
          <a:extLst>
            <a:ext uri="{FF2B5EF4-FFF2-40B4-BE49-F238E27FC236}">
              <a16:creationId xmlns:a16="http://schemas.microsoft.com/office/drawing/2014/main" id="{2C59994D-1A10-431C-82B9-5FF2771C7BB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4" name="Line 49">
          <a:extLst>
            <a:ext uri="{FF2B5EF4-FFF2-40B4-BE49-F238E27FC236}">
              <a16:creationId xmlns:a16="http://schemas.microsoft.com/office/drawing/2014/main" id="{FDED5014-5CAC-44BB-AD51-28B1134F71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5" name="Line 50">
          <a:extLst>
            <a:ext uri="{FF2B5EF4-FFF2-40B4-BE49-F238E27FC236}">
              <a16:creationId xmlns:a16="http://schemas.microsoft.com/office/drawing/2014/main" id="{9DFB21C5-2F63-49A6-881F-99D97432278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6" name="Line 51">
          <a:extLst>
            <a:ext uri="{FF2B5EF4-FFF2-40B4-BE49-F238E27FC236}">
              <a16:creationId xmlns:a16="http://schemas.microsoft.com/office/drawing/2014/main" id="{7D9A643B-298A-4274-8329-9DF0CCE33C0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7" name="Line 182">
          <a:extLst>
            <a:ext uri="{FF2B5EF4-FFF2-40B4-BE49-F238E27FC236}">
              <a16:creationId xmlns:a16="http://schemas.microsoft.com/office/drawing/2014/main" id="{F50A99BB-DCFE-48DC-A82C-880D4A4F42D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8" name="Line 183">
          <a:extLst>
            <a:ext uri="{FF2B5EF4-FFF2-40B4-BE49-F238E27FC236}">
              <a16:creationId xmlns:a16="http://schemas.microsoft.com/office/drawing/2014/main" id="{28BCBEF3-5BA1-4503-899C-17F08B3B651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9" name="Line 184">
          <a:extLst>
            <a:ext uri="{FF2B5EF4-FFF2-40B4-BE49-F238E27FC236}">
              <a16:creationId xmlns:a16="http://schemas.microsoft.com/office/drawing/2014/main" id="{FC8DEDF1-C415-45EA-B7C3-54457F719C4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0" name="Line 185">
          <a:extLst>
            <a:ext uri="{FF2B5EF4-FFF2-40B4-BE49-F238E27FC236}">
              <a16:creationId xmlns:a16="http://schemas.microsoft.com/office/drawing/2014/main" id="{B30B5133-F4C6-4CAF-941E-D6B759C7ECF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1" name="Line 186">
          <a:extLst>
            <a:ext uri="{FF2B5EF4-FFF2-40B4-BE49-F238E27FC236}">
              <a16:creationId xmlns:a16="http://schemas.microsoft.com/office/drawing/2014/main" id="{405C6D4A-593F-491B-A263-A7C75007D6A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2" name="Line 187">
          <a:extLst>
            <a:ext uri="{FF2B5EF4-FFF2-40B4-BE49-F238E27FC236}">
              <a16:creationId xmlns:a16="http://schemas.microsoft.com/office/drawing/2014/main" id="{880520F2-A741-47C4-93A9-9DEEBADE654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3" name="Line 46">
          <a:extLst>
            <a:ext uri="{FF2B5EF4-FFF2-40B4-BE49-F238E27FC236}">
              <a16:creationId xmlns:a16="http://schemas.microsoft.com/office/drawing/2014/main" id="{8F56D0E5-A8C9-4A0F-90EA-ED527EFAB5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4" name="Line 47">
          <a:extLst>
            <a:ext uri="{FF2B5EF4-FFF2-40B4-BE49-F238E27FC236}">
              <a16:creationId xmlns:a16="http://schemas.microsoft.com/office/drawing/2014/main" id="{BE561B15-C364-4504-9F79-DF1F026BDF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5" name="Line 48">
          <a:extLst>
            <a:ext uri="{FF2B5EF4-FFF2-40B4-BE49-F238E27FC236}">
              <a16:creationId xmlns:a16="http://schemas.microsoft.com/office/drawing/2014/main" id="{295BBE26-4F41-47AC-9F26-8935B1BF5D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6" name="Line 49">
          <a:extLst>
            <a:ext uri="{FF2B5EF4-FFF2-40B4-BE49-F238E27FC236}">
              <a16:creationId xmlns:a16="http://schemas.microsoft.com/office/drawing/2014/main" id="{5D1347A7-2732-4307-8ACC-11EFFC76BE5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7" name="Line 50">
          <a:extLst>
            <a:ext uri="{FF2B5EF4-FFF2-40B4-BE49-F238E27FC236}">
              <a16:creationId xmlns:a16="http://schemas.microsoft.com/office/drawing/2014/main" id="{485D0000-CA38-43FF-9D78-4D90AA30393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8" name="Line 51">
          <a:extLst>
            <a:ext uri="{FF2B5EF4-FFF2-40B4-BE49-F238E27FC236}">
              <a16:creationId xmlns:a16="http://schemas.microsoft.com/office/drawing/2014/main" id="{B4CE4309-D54B-47B4-93DA-B083B01C1F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9" name="Line 182">
          <a:extLst>
            <a:ext uri="{FF2B5EF4-FFF2-40B4-BE49-F238E27FC236}">
              <a16:creationId xmlns:a16="http://schemas.microsoft.com/office/drawing/2014/main" id="{67BC1DD2-4D58-428B-9A82-FCDE51353C0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0" name="Line 183">
          <a:extLst>
            <a:ext uri="{FF2B5EF4-FFF2-40B4-BE49-F238E27FC236}">
              <a16:creationId xmlns:a16="http://schemas.microsoft.com/office/drawing/2014/main" id="{6DA82E9B-2F3D-43DB-8FA8-F7F7BC1D5F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1" name="Line 184">
          <a:extLst>
            <a:ext uri="{FF2B5EF4-FFF2-40B4-BE49-F238E27FC236}">
              <a16:creationId xmlns:a16="http://schemas.microsoft.com/office/drawing/2014/main" id="{5482C0C5-5444-42FF-AC41-DCB03CBB650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2" name="Line 185">
          <a:extLst>
            <a:ext uri="{FF2B5EF4-FFF2-40B4-BE49-F238E27FC236}">
              <a16:creationId xmlns:a16="http://schemas.microsoft.com/office/drawing/2014/main" id="{4B312F31-50F9-447F-8741-A591633E393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3" name="Line 186">
          <a:extLst>
            <a:ext uri="{FF2B5EF4-FFF2-40B4-BE49-F238E27FC236}">
              <a16:creationId xmlns:a16="http://schemas.microsoft.com/office/drawing/2014/main" id="{740D388C-759A-4E4B-AB5F-379C84B857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4" name="Line 187">
          <a:extLst>
            <a:ext uri="{FF2B5EF4-FFF2-40B4-BE49-F238E27FC236}">
              <a16:creationId xmlns:a16="http://schemas.microsoft.com/office/drawing/2014/main" id="{6E4DF933-B52B-47B7-BA21-7900C0E66FB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5" name="Line 46">
          <a:extLst>
            <a:ext uri="{FF2B5EF4-FFF2-40B4-BE49-F238E27FC236}">
              <a16:creationId xmlns:a16="http://schemas.microsoft.com/office/drawing/2014/main" id="{A4F93D52-4381-4AE1-B926-80CAB19B66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6" name="Line 47">
          <a:extLst>
            <a:ext uri="{FF2B5EF4-FFF2-40B4-BE49-F238E27FC236}">
              <a16:creationId xmlns:a16="http://schemas.microsoft.com/office/drawing/2014/main" id="{5E4AB61D-D7F5-46BA-B7C5-0FDED48831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7" name="Line 48">
          <a:extLst>
            <a:ext uri="{FF2B5EF4-FFF2-40B4-BE49-F238E27FC236}">
              <a16:creationId xmlns:a16="http://schemas.microsoft.com/office/drawing/2014/main" id="{48D09370-AAC8-44E4-8ACD-C85481B1C3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8" name="Line 49">
          <a:extLst>
            <a:ext uri="{FF2B5EF4-FFF2-40B4-BE49-F238E27FC236}">
              <a16:creationId xmlns:a16="http://schemas.microsoft.com/office/drawing/2014/main" id="{13FF0BDC-35C8-4695-9C0C-14FA3153371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9" name="Line 50">
          <a:extLst>
            <a:ext uri="{FF2B5EF4-FFF2-40B4-BE49-F238E27FC236}">
              <a16:creationId xmlns:a16="http://schemas.microsoft.com/office/drawing/2014/main" id="{29AB1DDF-BC8A-4A2E-A7B2-B96600DAB1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0" name="Line 51">
          <a:extLst>
            <a:ext uri="{FF2B5EF4-FFF2-40B4-BE49-F238E27FC236}">
              <a16:creationId xmlns:a16="http://schemas.microsoft.com/office/drawing/2014/main" id="{8397C22C-4C89-437C-82EA-CAE5A6530D9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1" name="Line 182">
          <a:extLst>
            <a:ext uri="{FF2B5EF4-FFF2-40B4-BE49-F238E27FC236}">
              <a16:creationId xmlns:a16="http://schemas.microsoft.com/office/drawing/2014/main" id="{02274519-BADB-4E99-AF58-B1066B745BB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2" name="Line 183">
          <a:extLst>
            <a:ext uri="{FF2B5EF4-FFF2-40B4-BE49-F238E27FC236}">
              <a16:creationId xmlns:a16="http://schemas.microsoft.com/office/drawing/2014/main" id="{06884620-4F6F-4ABF-B0C8-8778772AD1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3" name="Line 184">
          <a:extLst>
            <a:ext uri="{FF2B5EF4-FFF2-40B4-BE49-F238E27FC236}">
              <a16:creationId xmlns:a16="http://schemas.microsoft.com/office/drawing/2014/main" id="{9F407B17-BD8E-48D9-B36E-B30C1055DF0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4" name="Line 185">
          <a:extLst>
            <a:ext uri="{FF2B5EF4-FFF2-40B4-BE49-F238E27FC236}">
              <a16:creationId xmlns:a16="http://schemas.microsoft.com/office/drawing/2014/main" id="{0A59CAA5-4BB2-4F6E-9AC1-94A271F2AFB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5" name="Line 186">
          <a:extLst>
            <a:ext uri="{FF2B5EF4-FFF2-40B4-BE49-F238E27FC236}">
              <a16:creationId xmlns:a16="http://schemas.microsoft.com/office/drawing/2014/main" id="{DECAC24C-BAB3-409D-B0E3-D7D6C7FC1B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6" name="Line 187">
          <a:extLst>
            <a:ext uri="{FF2B5EF4-FFF2-40B4-BE49-F238E27FC236}">
              <a16:creationId xmlns:a16="http://schemas.microsoft.com/office/drawing/2014/main" id="{813B13D4-D192-4CCF-87F4-9BED199037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7" name="Line 46">
          <a:extLst>
            <a:ext uri="{FF2B5EF4-FFF2-40B4-BE49-F238E27FC236}">
              <a16:creationId xmlns:a16="http://schemas.microsoft.com/office/drawing/2014/main" id="{2450EBED-AB08-41AE-9AEB-67DBB638CD0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8" name="Line 47">
          <a:extLst>
            <a:ext uri="{FF2B5EF4-FFF2-40B4-BE49-F238E27FC236}">
              <a16:creationId xmlns:a16="http://schemas.microsoft.com/office/drawing/2014/main" id="{CFEFB27E-BAA9-44E0-A344-50C4D50AA33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9" name="Line 48">
          <a:extLst>
            <a:ext uri="{FF2B5EF4-FFF2-40B4-BE49-F238E27FC236}">
              <a16:creationId xmlns:a16="http://schemas.microsoft.com/office/drawing/2014/main" id="{5B715894-669B-41AD-878D-6875666F52C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0" name="Line 49">
          <a:extLst>
            <a:ext uri="{FF2B5EF4-FFF2-40B4-BE49-F238E27FC236}">
              <a16:creationId xmlns:a16="http://schemas.microsoft.com/office/drawing/2014/main" id="{02B5B607-4668-438D-9D00-17459C57F5C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1" name="Line 50">
          <a:extLst>
            <a:ext uri="{FF2B5EF4-FFF2-40B4-BE49-F238E27FC236}">
              <a16:creationId xmlns:a16="http://schemas.microsoft.com/office/drawing/2014/main" id="{F09BB630-F2BC-43EE-9A19-B508DAC238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2" name="Line 51">
          <a:extLst>
            <a:ext uri="{FF2B5EF4-FFF2-40B4-BE49-F238E27FC236}">
              <a16:creationId xmlns:a16="http://schemas.microsoft.com/office/drawing/2014/main" id="{BEE318D6-A2B9-4399-90E3-D18F0C22240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3" name="Line 182">
          <a:extLst>
            <a:ext uri="{FF2B5EF4-FFF2-40B4-BE49-F238E27FC236}">
              <a16:creationId xmlns:a16="http://schemas.microsoft.com/office/drawing/2014/main" id="{2312A3AD-86CD-4EAF-A2A7-D0F19FB60B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4" name="Line 183">
          <a:extLst>
            <a:ext uri="{FF2B5EF4-FFF2-40B4-BE49-F238E27FC236}">
              <a16:creationId xmlns:a16="http://schemas.microsoft.com/office/drawing/2014/main" id="{E734D158-8909-4CCE-B981-6A9C4AC41FD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5" name="Line 184">
          <a:extLst>
            <a:ext uri="{FF2B5EF4-FFF2-40B4-BE49-F238E27FC236}">
              <a16:creationId xmlns:a16="http://schemas.microsoft.com/office/drawing/2014/main" id="{B9FBE9CD-6EDB-495E-B5B1-AD8A3DD6A7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6" name="Line 185">
          <a:extLst>
            <a:ext uri="{FF2B5EF4-FFF2-40B4-BE49-F238E27FC236}">
              <a16:creationId xmlns:a16="http://schemas.microsoft.com/office/drawing/2014/main" id="{5A51F19C-E592-4572-AEAC-E4385F63E19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7" name="Line 186">
          <a:extLst>
            <a:ext uri="{FF2B5EF4-FFF2-40B4-BE49-F238E27FC236}">
              <a16:creationId xmlns:a16="http://schemas.microsoft.com/office/drawing/2014/main" id="{0F4C00EB-71A6-4A15-9546-F451969207D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8" name="Line 187">
          <a:extLst>
            <a:ext uri="{FF2B5EF4-FFF2-40B4-BE49-F238E27FC236}">
              <a16:creationId xmlns:a16="http://schemas.microsoft.com/office/drawing/2014/main" id="{6797A0AF-A055-446A-95D8-E68FB038D80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9" name="Line 46">
          <a:extLst>
            <a:ext uri="{FF2B5EF4-FFF2-40B4-BE49-F238E27FC236}">
              <a16:creationId xmlns:a16="http://schemas.microsoft.com/office/drawing/2014/main" id="{9E3B14D7-734C-459D-8966-08608E37A9B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0" name="Line 47">
          <a:extLst>
            <a:ext uri="{FF2B5EF4-FFF2-40B4-BE49-F238E27FC236}">
              <a16:creationId xmlns:a16="http://schemas.microsoft.com/office/drawing/2014/main" id="{F3BB16FA-AC66-4DF9-9433-5C0D7939C7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1" name="Line 48">
          <a:extLst>
            <a:ext uri="{FF2B5EF4-FFF2-40B4-BE49-F238E27FC236}">
              <a16:creationId xmlns:a16="http://schemas.microsoft.com/office/drawing/2014/main" id="{6D57A747-0805-42FC-AD47-D79E2DA7CB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2" name="Line 49">
          <a:extLst>
            <a:ext uri="{FF2B5EF4-FFF2-40B4-BE49-F238E27FC236}">
              <a16:creationId xmlns:a16="http://schemas.microsoft.com/office/drawing/2014/main" id="{E3F92C37-32BE-4DDA-B23A-C8A699CF234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3" name="Line 50">
          <a:extLst>
            <a:ext uri="{FF2B5EF4-FFF2-40B4-BE49-F238E27FC236}">
              <a16:creationId xmlns:a16="http://schemas.microsoft.com/office/drawing/2014/main" id="{2029653A-FC5B-49C1-9A81-52A687ABD5A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4" name="Line 51">
          <a:extLst>
            <a:ext uri="{FF2B5EF4-FFF2-40B4-BE49-F238E27FC236}">
              <a16:creationId xmlns:a16="http://schemas.microsoft.com/office/drawing/2014/main" id="{0B66FEA0-9D63-48C1-AD65-8C12D1E0323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5" name="Line 182">
          <a:extLst>
            <a:ext uri="{FF2B5EF4-FFF2-40B4-BE49-F238E27FC236}">
              <a16:creationId xmlns:a16="http://schemas.microsoft.com/office/drawing/2014/main" id="{123326D2-7411-4143-8739-407A771DA3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6" name="Line 183">
          <a:extLst>
            <a:ext uri="{FF2B5EF4-FFF2-40B4-BE49-F238E27FC236}">
              <a16:creationId xmlns:a16="http://schemas.microsoft.com/office/drawing/2014/main" id="{A10E23DB-0DDA-43DD-B092-FF585477FD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7" name="Line 184">
          <a:extLst>
            <a:ext uri="{FF2B5EF4-FFF2-40B4-BE49-F238E27FC236}">
              <a16:creationId xmlns:a16="http://schemas.microsoft.com/office/drawing/2014/main" id="{B584DA94-21B4-4BA2-BCB5-72DCFE1BB38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8" name="Line 185">
          <a:extLst>
            <a:ext uri="{FF2B5EF4-FFF2-40B4-BE49-F238E27FC236}">
              <a16:creationId xmlns:a16="http://schemas.microsoft.com/office/drawing/2014/main" id="{F7A5F6EB-9613-4B6B-BB63-044DAB4F1C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9" name="Line 186">
          <a:extLst>
            <a:ext uri="{FF2B5EF4-FFF2-40B4-BE49-F238E27FC236}">
              <a16:creationId xmlns:a16="http://schemas.microsoft.com/office/drawing/2014/main" id="{5C5C8E2D-F7FF-4AFF-9A1F-59B2D68EF26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0" name="Line 187">
          <a:extLst>
            <a:ext uri="{FF2B5EF4-FFF2-40B4-BE49-F238E27FC236}">
              <a16:creationId xmlns:a16="http://schemas.microsoft.com/office/drawing/2014/main" id="{35385BA3-BDBB-4C48-B110-37F4C178CF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1" name="Line 46">
          <a:extLst>
            <a:ext uri="{FF2B5EF4-FFF2-40B4-BE49-F238E27FC236}">
              <a16:creationId xmlns:a16="http://schemas.microsoft.com/office/drawing/2014/main" id="{D858EA7F-6723-4D1F-81F0-EA2C3934080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2" name="Line 47">
          <a:extLst>
            <a:ext uri="{FF2B5EF4-FFF2-40B4-BE49-F238E27FC236}">
              <a16:creationId xmlns:a16="http://schemas.microsoft.com/office/drawing/2014/main" id="{8CE9388B-9305-48CD-84CD-42A59FB3A4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3" name="Line 48">
          <a:extLst>
            <a:ext uri="{FF2B5EF4-FFF2-40B4-BE49-F238E27FC236}">
              <a16:creationId xmlns:a16="http://schemas.microsoft.com/office/drawing/2014/main" id="{E3EC3577-3506-4101-83D4-1D2E7928C8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4" name="Line 49">
          <a:extLst>
            <a:ext uri="{FF2B5EF4-FFF2-40B4-BE49-F238E27FC236}">
              <a16:creationId xmlns:a16="http://schemas.microsoft.com/office/drawing/2014/main" id="{C790BD8B-DA67-4082-BF0F-27C5A44368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5" name="Line 50">
          <a:extLst>
            <a:ext uri="{FF2B5EF4-FFF2-40B4-BE49-F238E27FC236}">
              <a16:creationId xmlns:a16="http://schemas.microsoft.com/office/drawing/2014/main" id="{94A508ED-C26D-4A49-A14A-316C211445C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6" name="Line 51">
          <a:extLst>
            <a:ext uri="{FF2B5EF4-FFF2-40B4-BE49-F238E27FC236}">
              <a16:creationId xmlns:a16="http://schemas.microsoft.com/office/drawing/2014/main" id="{17FC4847-C9CF-4CA1-8E5B-80D13A334B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7" name="Line 182">
          <a:extLst>
            <a:ext uri="{FF2B5EF4-FFF2-40B4-BE49-F238E27FC236}">
              <a16:creationId xmlns:a16="http://schemas.microsoft.com/office/drawing/2014/main" id="{57D2558D-0C6C-4B64-A778-29D946362B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8" name="Line 183">
          <a:extLst>
            <a:ext uri="{FF2B5EF4-FFF2-40B4-BE49-F238E27FC236}">
              <a16:creationId xmlns:a16="http://schemas.microsoft.com/office/drawing/2014/main" id="{93C015FD-C28B-4758-BFCE-250FB38BC91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9" name="Line 184">
          <a:extLst>
            <a:ext uri="{FF2B5EF4-FFF2-40B4-BE49-F238E27FC236}">
              <a16:creationId xmlns:a16="http://schemas.microsoft.com/office/drawing/2014/main" id="{EF62EBB0-907D-44A1-9043-2D0B25E8CE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0" name="Line 185">
          <a:extLst>
            <a:ext uri="{FF2B5EF4-FFF2-40B4-BE49-F238E27FC236}">
              <a16:creationId xmlns:a16="http://schemas.microsoft.com/office/drawing/2014/main" id="{3CB723F9-83AE-4746-90CF-A6518393EF5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1" name="Line 186">
          <a:extLst>
            <a:ext uri="{FF2B5EF4-FFF2-40B4-BE49-F238E27FC236}">
              <a16:creationId xmlns:a16="http://schemas.microsoft.com/office/drawing/2014/main" id="{D0AF6E14-F19D-4155-A8C4-141F286BA54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2" name="Line 187">
          <a:extLst>
            <a:ext uri="{FF2B5EF4-FFF2-40B4-BE49-F238E27FC236}">
              <a16:creationId xmlns:a16="http://schemas.microsoft.com/office/drawing/2014/main" id="{DE631888-C370-4C1B-8BAD-41150BFCBA2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3" name="Line 46">
          <a:extLst>
            <a:ext uri="{FF2B5EF4-FFF2-40B4-BE49-F238E27FC236}">
              <a16:creationId xmlns:a16="http://schemas.microsoft.com/office/drawing/2014/main" id="{D453D94F-559C-40A1-99A6-7D586D0E36A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4" name="Line 47">
          <a:extLst>
            <a:ext uri="{FF2B5EF4-FFF2-40B4-BE49-F238E27FC236}">
              <a16:creationId xmlns:a16="http://schemas.microsoft.com/office/drawing/2014/main" id="{C71F476D-6762-4665-80DE-DE1CD8DDC8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5" name="Line 48">
          <a:extLst>
            <a:ext uri="{FF2B5EF4-FFF2-40B4-BE49-F238E27FC236}">
              <a16:creationId xmlns:a16="http://schemas.microsoft.com/office/drawing/2014/main" id="{E7540BCA-26E2-412E-BF11-43348688C5C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6" name="Line 49">
          <a:extLst>
            <a:ext uri="{FF2B5EF4-FFF2-40B4-BE49-F238E27FC236}">
              <a16:creationId xmlns:a16="http://schemas.microsoft.com/office/drawing/2014/main" id="{DF859734-A9DB-4311-95E7-4BFE5227D3D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7" name="Line 50">
          <a:extLst>
            <a:ext uri="{FF2B5EF4-FFF2-40B4-BE49-F238E27FC236}">
              <a16:creationId xmlns:a16="http://schemas.microsoft.com/office/drawing/2014/main" id="{E52DF9BB-AAC8-429C-B897-F65D9244E3F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8" name="Line 51">
          <a:extLst>
            <a:ext uri="{FF2B5EF4-FFF2-40B4-BE49-F238E27FC236}">
              <a16:creationId xmlns:a16="http://schemas.microsoft.com/office/drawing/2014/main" id="{D9FE4C26-FC61-4FD8-9C74-7D708D8D206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9" name="Line 182">
          <a:extLst>
            <a:ext uri="{FF2B5EF4-FFF2-40B4-BE49-F238E27FC236}">
              <a16:creationId xmlns:a16="http://schemas.microsoft.com/office/drawing/2014/main" id="{B78B0C63-3CF7-4C86-83C2-F5422E9E334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0" name="Line 183">
          <a:extLst>
            <a:ext uri="{FF2B5EF4-FFF2-40B4-BE49-F238E27FC236}">
              <a16:creationId xmlns:a16="http://schemas.microsoft.com/office/drawing/2014/main" id="{577F97DB-08A9-4EC2-8094-3F3DCB23786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1" name="Line 184">
          <a:extLst>
            <a:ext uri="{FF2B5EF4-FFF2-40B4-BE49-F238E27FC236}">
              <a16:creationId xmlns:a16="http://schemas.microsoft.com/office/drawing/2014/main" id="{3E2EF8D5-1F20-4404-BC2E-1345418C8E9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2" name="Line 185">
          <a:extLst>
            <a:ext uri="{FF2B5EF4-FFF2-40B4-BE49-F238E27FC236}">
              <a16:creationId xmlns:a16="http://schemas.microsoft.com/office/drawing/2014/main" id="{37FBDA04-B777-4A3F-9D77-B3CE9C64961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3" name="Line 186">
          <a:extLst>
            <a:ext uri="{FF2B5EF4-FFF2-40B4-BE49-F238E27FC236}">
              <a16:creationId xmlns:a16="http://schemas.microsoft.com/office/drawing/2014/main" id="{FCA62C9E-F385-4EE7-8F0A-25C87DE8976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4" name="Line 187">
          <a:extLst>
            <a:ext uri="{FF2B5EF4-FFF2-40B4-BE49-F238E27FC236}">
              <a16:creationId xmlns:a16="http://schemas.microsoft.com/office/drawing/2014/main" id="{EA0F276B-6183-4198-B64E-68A55DA8E68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5" name="Line 46">
          <a:extLst>
            <a:ext uri="{FF2B5EF4-FFF2-40B4-BE49-F238E27FC236}">
              <a16:creationId xmlns:a16="http://schemas.microsoft.com/office/drawing/2014/main" id="{35FCE7D4-8A1F-49B4-9894-E87BA691F4A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6" name="Line 47">
          <a:extLst>
            <a:ext uri="{FF2B5EF4-FFF2-40B4-BE49-F238E27FC236}">
              <a16:creationId xmlns:a16="http://schemas.microsoft.com/office/drawing/2014/main" id="{6F11D286-D046-4BDD-AFB7-CD5DC41C847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7" name="Line 48">
          <a:extLst>
            <a:ext uri="{FF2B5EF4-FFF2-40B4-BE49-F238E27FC236}">
              <a16:creationId xmlns:a16="http://schemas.microsoft.com/office/drawing/2014/main" id="{8CC654AA-53AD-4940-95FF-B48133B747E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8" name="Line 49">
          <a:extLst>
            <a:ext uri="{FF2B5EF4-FFF2-40B4-BE49-F238E27FC236}">
              <a16:creationId xmlns:a16="http://schemas.microsoft.com/office/drawing/2014/main" id="{6999A432-35DA-44E5-8D96-39232E1BA7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9" name="Line 50">
          <a:extLst>
            <a:ext uri="{FF2B5EF4-FFF2-40B4-BE49-F238E27FC236}">
              <a16:creationId xmlns:a16="http://schemas.microsoft.com/office/drawing/2014/main" id="{7BC40279-8E1B-4B59-ABBF-FB47FB1C8F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0" name="Line 51">
          <a:extLst>
            <a:ext uri="{FF2B5EF4-FFF2-40B4-BE49-F238E27FC236}">
              <a16:creationId xmlns:a16="http://schemas.microsoft.com/office/drawing/2014/main" id="{BEF36EEB-D588-48B4-B6E3-D3F680DB31F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1" name="Line 182">
          <a:extLst>
            <a:ext uri="{FF2B5EF4-FFF2-40B4-BE49-F238E27FC236}">
              <a16:creationId xmlns:a16="http://schemas.microsoft.com/office/drawing/2014/main" id="{9409866C-436D-44F4-B651-23D275D4913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2" name="Line 183">
          <a:extLst>
            <a:ext uri="{FF2B5EF4-FFF2-40B4-BE49-F238E27FC236}">
              <a16:creationId xmlns:a16="http://schemas.microsoft.com/office/drawing/2014/main" id="{2EFF5DCC-B9B4-4F90-ADF1-8DF01319D7C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3" name="Line 184">
          <a:extLst>
            <a:ext uri="{FF2B5EF4-FFF2-40B4-BE49-F238E27FC236}">
              <a16:creationId xmlns:a16="http://schemas.microsoft.com/office/drawing/2014/main" id="{8971A31B-D062-4BE5-9AA7-167DDBF6D08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4" name="Line 185">
          <a:extLst>
            <a:ext uri="{FF2B5EF4-FFF2-40B4-BE49-F238E27FC236}">
              <a16:creationId xmlns:a16="http://schemas.microsoft.com/office/drawing/2014/main" id="{33ED3CDB-7C10-4E74-ADD7-EB4E37F71B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5" name="Line 186">
          <a:extLst>
            <a:ext uri="{FF2B5EF4-FFF2-40B4-BE49-F238E27FC236}">
              <a16:creationId xmlns:a16="http://schemas.microsoft.com/office/drawing/2014/main" id="{857C179D-6A72-40B3-A5E8-CE5E7C9AE89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6" name="Line 187">
          <a:extLst>
            <a:ext uri="{FF2B5EF4-FFF2-40B4-BE49-F238E27FC236}">
              <a16:creationId xmlns:a16="http://schemas.microsoft.com/office/drawing/2014/main" id="{1D895F70-7792-410A-ACA4-2D10ACC29A5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7" name="Line 46">
          <a:extLst>
            <a:ext uri="{FF2B5EF4-FFF2-40B4-BE49-F238E27FC236}">
              <a16:creationId xmlns:a16="http://schemas.microsoft.com/office/drawing/2014/main" id="{D9F03073-D044-4E9D-AA77-777B2CB28A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8" name="Line 47">
          <a:extLst>
            <a:ext uri="{FF2B5EF4-FFF2-40B4-BE49-F238E27FC236}">
              <a16:creationId xmlns:a16="http://schemas.microsoft.com/office/drawing/2014/main" id="{64908533-C67B-445F-921F-F40A204CF69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9" name="Line 48">
          <a:extLst>
            <a:ext uri="{FF2B5EF4-FFF2-40B4-BE49-F238E27FC236}">
              <a16:creationId xmlns:a16="http://schemas.microsoft.com/office/drawing/2014/main" id="{AA878948-5B71-43DC-98D6-63453B10CFE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0" name="Line 49">
          <a:extLst>
            <a:ext uri="{FF2B5EF4-FFF2-40B4-BE49-F238E27FC236}">
              <a16:creationId xmlns:a16="http://schemas.microsoft.com/office/drawing/2014/main" id="{8BF87D7F-4CDC-41C7-94E0-F7E2831228C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1" name="Line 50">
          <a:extLst>
            <a:ext uri="{FF2B5EF4-FFF2-40B4-BE49-F238E27FC236}">
              <a16:creationId xmlns:a16="http://schemas.microsoft.com/office/drawing/2014/main" id="{CE730A4D-F487-4E47-B1E3-FA54E6D6BA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2" name="Line 51">
          <a:extLst>
            <a:ext uri="{FF2B5EF4-FFF2-40B4-BE49-F238E27FC236}">
              <a16:creationId xmlns:a16="http://schemas.microsoft.com/office/drawing/2014/main" id="{A7998A3A-B4A5-448A-9337-AFB1A543B3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3" name="Line 182">
          <a:extLst>
            <a:ext uri="{FF2B5EF4-FFF2-40B4-BE49-F238E27FC236}">
              <a16:creationId xmlns:a16="http://schemas.microsoft.com/office/drawing/2014/main" id="{F0D67E23-D905-436B-81C4-2D0918DE24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4" name="Line 183">
          <a:extLst>
            <a:ext uri="{FF2B5EF4-FFF2-40B4-BE49-F238E27FC236}">
              <a16:creationId xmlns:a16="http://schemas.microsoft.com/office/drawing/2014/main" id="{D8473168-9BB1-42A8-A2D8-D180DDBE14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5" name="Line 184">
          <a:extLst>
            <a:ext uri="{FF2B5EF4-FFF2-40B4-BE49-F238E27FC236}">
              <a16:creationId xmlns:a16="http://schemas.microsoft.com/office/drawing/2014/main" id="{9344D1C8-5743-4A25-9D3B-4BE8C122D11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6" name="Line 185">
          <a:extLst>
            <a:ext uri="{FF2B5EF4-FFF2-40B4-BE49-F238E27FC236}">
              <a16:creationId xmlns:a16="http://schemas.microsoft.com/office/drawing/2014/main" id="{10B598D2-B8EC-4D78-8425-59F73E06B9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7" name="Line 186">
          <a:extLst>
            <a:ext uri="{FF2B5EF4-FFF2-40B4-BE49-F238E27FC236}">
              <a16:creationId xmlns:a16="http://schemas.microsoft.com/office/drawing/2014/main" id="{9F4BE1ED-DB13-42B1-A2D6-51931C0D8BE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8" name="Line 187">
          <a:extLst>
            <a:ext uri="{FF2B5EF4-FFF2-40B4-BE49-F238E27FC236}">
              <a16:creationId xmlns:a16="http://schemas.microsoft.com/office/drawing/2014/main" id="{4C4770E7-7BCA-49DE-97F4-CEA16D9EEE2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9" name="Line 46">
          <a:extLst>
            <a:ext uri="{FF2B5EF4-FFF2-40B4-BE49-F238E27FC236}">
              <a16:creationId xmlns:a16="http://schemas.microsoft.com/office/drawing/2014/main" id="{A1EA9EC2-C7E0-4CB5-86B8-8F7A4836365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0" name="Line 47">
          <a:extLst>
            <a:ext uri="{FF2B5EF4-FFF2-40B4-BE49-F238E27FC236}">
              <a16:creationId xmlns:a16="http://schemas.microsoft.com/office/drawing/2014/main" id="{0AAD9FD9-BE4F-4BE4-A08D-FB3AEB65FA6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1" name="Line 48">
          <a:extLst>
            <a:ext uri="{FF2B5EF4-FFF2-40B4-BE49-F238E27FC236}">
              <a16:creationId xmlns:a16="http://schemas.microsoft.com/office/drawing/2014/main" id="{2109C37F-6411-46C7-AE7D-12FC825F61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2" name="Line 49">
          <a:extLst>
            <a:ext uri="{FF2B5EF4-FFF2-40B4-BE49-F238E27FC236}">
              <a16:creationId xmlns:a16="http://schemas.microsoft.com/office/drawing/2014/main" id="{6DB01F86-D317-45FA-AC5A-E1DD59C579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3" name="Line 50">
          <a:extLst>
            <a:ext uri="{FF2B5EF4-FFF2-40B4-BE49-F238E27FC236}">
              <a16:creationId xmlns:a16="http://schemas.microsoft.com/office/drawing/2014/main" id="{A0F59F74-03BC-4C6B-BE47-2C3B5E9ABA0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4" name="Line 51">
          <a:extLst>
            <a:ext uri="{FF2B5EF4-FFF2-40B4-BE49-F238E27FC236}">
              <a16:creationId xmlns:a16="http://schemas.microsoft.com/office/drawing/2014/main" id="{F0BB0841-74FA-48E4-AAA6-7723CD91407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5" name="Line 182">
          <a:extLst>
            <a:ext uri="{FF2B5EF4-FFF2-40B4-BE49-F238E27FC236}">
              <a16:creationId xmlns:a16="http://schemas.microsoft.com/office/drawing/2014/main" id="{AE171139-E4DA-46E6-8691-72BDBE86C72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6" name="Line 183">
          <a:extLst>
            <a:ext uri="{FF2B5EF4-FFF2-40B4-BE49-F238E27FC236}">
              <a16:creationId xmlns:a16="http://schemas.microsoft.com/office/drawing/2014/main" id="{361C5E7F-73EB-4194-85F4-BABBDBF288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7" name="Line 184">
          <a:extLst>
            <a:ext uri="{FF2B5EF4-FFF2-40B4-BE49-F238E27FC236}">
              <a16:creationId xmlns:a16="http://schemas.microsoft.com/office/drawing/2014/main" id="{DAF5E0A1-0983-4E57-8E79-D858993160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8" name="Line 185">
          <a:extLst>
            <a:ext uri="{FF2B5EF4-FFF2-40B4-BE49-F238E27FC236}">
              <a16:creationId xmlns:a16="http://schemas.microsoft.com/office/drawing/2014/main" id="{1EECE511-1AB1-4E77-9056-6A4D0FEBC1E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9" name="Line 186">
          <a:extLst>
            <a:ext uri="{FF2B5EF4-FFF2-40B4-BE49-F238E27FC236}">
              <a16:creationId xmlns:a16="http://schemas.microsoft.com/office/drawing/2014/main" id="{FA873EF6-7769-4CA0-80B2-B16714946C8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0" name="Line 187">
          <a:extLst>
            <a:ext uri="{FF2B5EF4-FFF2-40B4-BE49-F238E27FC236}">
              <a16:creationId xmlns:a16="http://schemas.microsoft.com/office/drawing/2014/main" id="{7BDEA925-EB5E-45CE-8CE5-40F7F630E1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1" name="Line 46">
          <a:extLst>
            <a:ext uri="{FF2B5EF4-FFF2-40B4-BE49-F238E27FC236}">
              <a16:creationId xmlns:a16="http://schemas.microsoft.com/office/drawing/2014/main" id="{87093BC2-B917-457F-B694-1F4F37C579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2" name="Line 47">
          <a:extLst>
            <a:ext uri="{FF2B5EF4-FFF2-40B4-BE49-F238E27FC236}">
              <a16:creationId xmlns:a16="http://schemas.microsoft.com/office/drawing/2014/main" id="{84EA6E81-5025-42E3-AEB7-B5CE9029B7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3" name="Line 48">
          <a:extLst>
            <a:ext uri="{FF2B5EF4-FFF2-40B4-BE49-F238E27FC236}">
              <a16:creationId xmlns:a16="http://schemas.microsoft.com/office/drawing/2014/main" id="{5D8C431D-942F-433A-AB21-5ED68734208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4" name="Line 49">
          <a:extLst>
            <a:ext uri="{FF2B5EF4-FFF2-40B4-BE49-F238E27FC236}">
              <a16:creationId xmlns:a16="http://schemas.microsoft.com/office/drawing/2014/main" id="{17307290-8C5B-4385-9913-B6067824C6E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5" name="Line 50">
          <a:extLst>
            <a:ext uri="{FF2B5EF4-FFF2-40B4-BE49-F238E27FC236}">
              <a16:creationId xmlns:a16="http://schemas.microsoft.com/office/drawing/2014/main" id="{19D67196-D6F3-47C8-83B0-E0E5389DF0F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6" name="Line 51">
          <a:extLst>
            <a:ext uri="{FF2B5EF4-FFF2-40B4-BE49-F238E27FC236}">
              <a16:creationId xmlns:a16="http://schemas.microsoft.com/office/drawing/2014/main" id="{DAE52246-8DEF-4814-A92D-4E98BD2D4B3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7" name="Line 182">
          <a:extLst>
            <a:ext uri="{FF2B5EF4-FFF2-40B4-BE49-F238E27FC236}">
              <a16:creationId xmlns:a16="http://schemas.microsoft.com/office/drawing/2014/main" id="{04DFABB6-4541-4CDF-8716-7C7B427F20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8" name="Line 183">
          <a:extLst>
            <a:ext uri="{FF2B5EF4-FFF2-40B4-BE49-F238E27FC236}">
              <a16:creationId xmlns:a16="http://schemas.microsoft.com/office/drawing/2014/main" id="{30A5734E-0503-4126-97CA-733885CACFF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9" name="Line 184">
          <a:extLst>
            <a:ext uri="{FF2B5EF4-FFF2-40B4-BE49-F238E27FC236}">
              <a16:creationId xmlns:a16="http://schemas.microsoft.com/office/drawing/2014/main" id="{46EEBFF0-7FD5-4B18-9BE7-6D6D249749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0" name="Line 185">
          <a:extLst>
            <a:ext uri="{FF2B5EF4-FFF2-40B4-BE49-F238E27FC236}">
              <a16:creationId xmlns:a16="http://schemas.microsoft.com/office/drawing/2014/main" id="{99051812-5DAB-4928-B186-E1D3D3171CE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1" name="Line 186">
          <a:extLst>
            <a:ext uri="{FF2B5EF4-FFF2-40B4-BE49-F238E27FC236}">
              <a16:creationId xmlns:a16="http://schemas.microsoft.com/office/drawing/2014/main" id="{18CD1E6D-443B-43EE-B100-6DA18950A7D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2" name="Line 187">
          <a:extLst>
            <a:ext uri="{FF2B5EF4-FFF2-40B4-BE49-F238E27FC236}">
              <a16:creationId xmlns:a16="http://schemas.microsoft.com/office/drawing/2014/main" id="{2E8B174B-07E2-4B6F-BFC7-A5BAB93997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3" name="Line 46">
          <a:extLst>
            <a:ext uri="{FF2B5EF4-FFF2-40B4-BE49-F238E27FC236}">
              <a16:creationId xmlns:a16="http://schemas.microsoft.com/office/drawing/2014/main" id="{AE692C9B-AAC2-43D1-B5EB-F5CF44A3BE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4" name="Line 47">
          <a:extLst>
            <a:ext uri="{FF2B5EF4-FFF2-40B4-BE49-F238E27FC236}">
              <a16:creationId xmlns:a16="http://schemas.microsoft.com/office/drawing/2014/main" id="{CF24C92E-D9F2-480C-8096-BCE994C34C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5" name="Line 48">
          <a:extLst>
            <a:ext uri="{FF2B5EF4-FFF2-40B4-BE49-F238E27FC236}">
              <a16:creationId xmlns:a16="http://schemas.microsoft.com/office/drawing/2014/main" id="{39651235-1520-445C-8488-195581D6A40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6" name="Line 49">
          <a:extLst>
            <a:ext uri="{FF2B5EF4-FFF2-40B4-BE49-F238E27FC236}">
              <a16:creationId xmlns:a16="http://schemas.microsoft.com/office/drawing/2014/main" id="{CFDC0CC0-16B1-47AD-BDC9-7B1500914CB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7" name="Line 50">
          <a:extLst>
            <a:ext uri="{FF2B5EF4-FFF2-40B4-BE49-F238E27FC236}">
              <a16:creationId xmlns:a16="http://schemas.microsoft.com/office/drawing/2014/main" id="{60E30BDA-49DF-4C76-B781-9A49CCCEF7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8" name="Line 51">
          <a:extLst>
            <a:ext uri="{FF2B5EF4-FFF2-40B4-BE49-F238E27FC236}">
              <a16:creationId xmlns:a16="http://schemas.microsoft.com/office/drawing/2014/main" id="{75B52311-C3A2-4D5F-8165-FDFCC42C29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9" name="Line 182">
          <a:extLst>
            <a:ext uri="{FF2B5EF4-FFF2-40B4-BE49-F238E27FC236}">
              <a16:creationId xmlns:a16="http://schemas.microsoft.com/office/drawing/2014/main" id="{02611184-E9E2-43D8-B666-8CFC294D95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0" name="Line 183">
          <a:extLst>
            <a:ext uri="{FF2B5EF4-FFF2-40B4-BE49-F238E27FC236}">
              <a16:creationId xmlns:a16="http://schemas.microsoft.com/office/drawing/2014/main" id="{E15F9682-3062-4B7E-A589-B3371DE750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1" name="Line 184">
          <a:extLst>
            <a:ext uri="{FF2B5EF4-FFF2-40B4-BE49-F238E27FC236}">
              <a16:creationId xmlns:a16="http://schemas.microsoft.com/office/drawing/2014/main" id="{9F46A674-F487-40AB-BA4C-BD93F7CE53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2" name="Line 185">
          <a:extLst>
            <a:ext uri="{FF2B5EF4-FFF2-40B4-BE49-F238E27FC236}">
              <a16:creationId xmlns:a16="http://schemas.microsoft.com/office/drawing/2014/main" id="{68EAC2DC-C32A-463F-BE3C-065D0FF270F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3" name="Line 186">
          <a:extLst>
            <a:ext uri="{FF2B5EF4-FFF2-40B4-BE49-F238E27FC236}">
              <a16:creationId xmlns:a16="http://schemas.microsoft.com/office/drawing/2014/main" id="{A27B7A84-EBC7-4C8E-99D5-1055780AB6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4" name="Line 187">
          <a:extLst>
            <a:ext uri="{FF2B5EF4-FFF2-40B4-BE49-F238E27FC236}">
              <a16:creationId xmlns:a16="http://schemas.microsoft.com/office/drawing/2014/main" id="{BECE0A11-9EDD-42CE-8BD5-F478D2D8686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5" name="Line 46">
          <a:extLst>
            <a:ext uri="{FF2B5EF4-FFF2-40B4-BE49-F238E27FC236}">
              <a16:creationId xmlns:a16="http://schemas.microsoft.com/office/drawing/2014/main" id="{05B2F508-FA0B-4D84-885D-7873DF8774B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6" name="Line 47">
          <a:extLst>
            <a:ext uri="{FF2B5EF4-FFF2-40B4-BE49-F238E27FC236}">
              <a16:creationId xmlns:a16="http://schemas.microsoft.com/office/drawing/2014/main" id="{9B87F321-B41F-4EEE-A7AA-D167E8679DD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7" name="Line 48">
          <a:extLst>
            <a:ext uri="{FF2B5EF4-FFF2-40B4-BE49-F238E27FC236}">
              <a16:creationId xmlns:a16="http://schemas.microsoft.com/office/drawing/2014/main" id="{C381C2E4-903F-4A24-9FE8-8B877D6204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8" name="Line 49">
          <a:extLst>
            <a:ext uri="{FF2B5EF4-FFF2-40B4-BE49-F238E27FC236}">
              <a16:creationId xmlns:a16="http://schemas.microsoft.com/office/drawing/2014/main" id="{B4C4D805-685B-41DE-BC54-2A5D883DF5D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9" name="Line 50">
          <a:extLst>
            <a:ext uri="{FF2B5EF4-FFF2-40B4-BE49-F238E27FC236}">
              <a16:creationId xmlns:a16="http://schemas.microsoft.com/office/drawing/2014/main" id="{B64B75C1-3DC3-4D51-887D-337BF7F2052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0" name="Line 51">
          <a:extLst>
            <a:ext uri="{FF2B5EF4-FFF2-40B4-BE49-F238E27FC236}">
              <a16:creationId xmlns:a16="http://schemas.microsoft.com/office/drawing/2014/main" id="{D2806839-A13D-4CB4-BA86-938EF68E929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1" name="Line 182">
          <a:extLst>
            <a:ext uri="{FF2B5EF4-FFF2-40B4-BE49-F238E27FC236}">
              <a16:creationId xmlns:a16="http://schemas.microsoft.com/office/drawing/2014/main" id="{78B60828-162D-408F-A093-8177758ED8D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2" name="Line 183">
          <a:extLst>
            <a:ext uri="{FF2B5EF4-FFF2-40B4-BE49-F238E27FC236}">
              <a16:creationId xmlns:a16="http://schemas.microsoft.com/office/drawing/2014/main" id="{EF664A52-D960-4546-B917-CC83A4E9A4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3" name="Line 184">
          <a:extLst>
            <a:ext uri="{FF2B5EF4-FFF2-40B4-BE49-F238E27FC236}">
              <a16:creationId xmlns:a16="http://schemas.microsoft.com/office/drawing/2014/main" id="{E811E76F-A4A7-4ED8-96DC-01E0A041A28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4" name="Line 185">
          <a:extLst>
            <a:ext uri="{FF2B5EF4-FFF2-40B4-BE49-F238E27FC236}">
              <a16:creationId xmlns:a16="http://schemas.microsoft.com/office/drawing/2014/main" id="{2E1C3823-B1EA-4E6C-87ED-6DA3B0D8C34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5" name="Line 186">
          <a:extLst>
            <a:ext uri="{FF2B5EF4-FFF2-40B4-BE49-F238E27FC236}">
              <a16:creationId xmlns:a16="http://schemas.microsoft.com/office/drawing/2014/main" id="{67941AE0-BF19-4199-BC12-42719C08BB5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6" name="Line 187">
          <a:extLst>
            <a:ext uri="{FF2B5EF4-FFF2-40B4-BE49-F238E27FC236}">
              <a16:creationId xmlns:a16="http://schemas.microsoft.com/office/drawing/2014/main" id="{A69291BB-6C80-4AC0-B347-2CA9ADB799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7" name="Line 46">
          <a:extLst>
            <a:ext uri="{FF2B5EF4-FFF2-40B4-BE49-F238E27FC236}">
              <a16:creationId xmlns:a16="http://schemas.microsoft.com/office/drawing/2014/main" id="{6E60DCBC-D506-4DC6-B127-5632E051D9F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8" name="Line 47">
          <a:extLst>
            <a:ext uri="{FF2B5EF4-FFF2-40B4-BE49-F238E27FC236}">
              <a16:creationId xmlns:a16="http://schemas.microsoft.com/office/drawing/2014/main" id="{F7546A3C-C9C4-45B6-B85E-41DEE90BBB6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9" name="Line 48">
          <a:extLst>
            <a:ext uri="{FF2B5EF4-FFF2-40B4-BE49-F238E27FC236}">
              <a16:creationId xmlns:a16="http://schemas.microsoft.com/office/drawing/2014/main" id="{7ABC09F0-1601-497A-B8B0-0EA432F2667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0" name="Line 49">
          <a:extLst>
            <a:ext uri="{FF2B5EF4-FFF2-40B4-BE49-F238E27FC236}">
              <a16:creationId xmlns:a16="http://schemas.microsoft.com/office/drawing/2014/main" id="{08D08CCC-CD3E-44D6-8425-60B2D7E74A1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1" name="Line 50">
          <a:extLst>
            <a:ext uri="{FF2B5EF4-FFF2-40B4-BE49-F238E27FC236}">
              <a16:creationId xmlns:a16="http://schemas.microsoft.com/office/drawing/2014/main" id="{7684E29D-F2B9-4351-85D2-EAF673A963A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2" name="Line 51">
          <a:extLst>
            <a:ext uri="{FF2B5EF4-FFF2-40B4-BE49-F238E27FC236}">
              <a16:creationId xmlns:a16="http://schemas.microsoft.com/office/drawing/2014/main" id="{8668549E-F679-43E7-B81C-59675CC60A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3" name="Line 182">
          <a:extLst>
            <a:ext uri="{FF2B5EF4-FFF2-40B4-BE49-F238E27FC236}">
              <a16:creationId xmlns:a16="http://schemas.microsoft.com/office/drawing/2014/main" id="{199F459B-B92C-4F31-955B-9FD8CDAC570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4" name="Line 183">
          <a:extLst>
            <a:ext uri="{FF2B5EF4-FFF2-40B4-BE49-F238E27FC236}">
              <a16:creationId xmlns:a16="http://schemas.microsoft.com/office/drawing/2014/main" id="{8B843F33-8ED6-441E-ABE6-0339F57C1B7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5" name="Line 184">
          <a:extLst>
            <a:ext uri="{FF2B5EF4-FFF2-40B4-BE49-F238E27FC236}">
              <a16:creationId xmlns:a16="http://schemas.microsoft.com/office/drawing/2014/main" id="{F684F7C4-38C8-485C-B990-27302767CED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6" name="Line 185">
          <a:extLst>
            <a:ext uri="{FF2B5EF4-FFF2-40B4-BE49-F238E27FC236}">
              <a16:creationId xmlns:a16="http://schemas.microsoft.com/office/drawing/2014/main" id="{2502C31F-6953-4EDF-8DC1-BF0E43A5207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7" name="Line 186">
          <a:extLst>
            <a:ext uri="{FF2B5EF4-FFF2-40B4-BE49-F238E27FC236}">
              <a16:creationId xmlns:a16="http://schemas.microsoft.com/office/drawing/2014/main" id="{FBE8082C-FCD7-4C3E-8371-461BB5B644B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8" name="Line 187">
          <a:extLst>
            <a:ext uri="{FF2B5EF4-FFF2-40B4-BE49-F238E27FC236}">
              <a16:creationId xmlns:a16="http://schemas.microsoft.com/office/drawing/2014/main" id="{0E2C7993-7691-4096-A415-DD6157D316B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9" name="Line 46">
          <a:extLst>
            <a:ext uri="{FF2B5EF4-FFF2-40B4-BE49-F238E27FC236}">
              <a16:creationId xmlns:a16="http://schemas.microsoft.com/office/drawing/2014/main" id="{6A7D082D-24D0-482F-8E8E-61ECE7814E4A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0" name="Line 47">
          <a:extLst>
            <a:ext uri="{FF2B5EF4-FFF2-40B4-BE49-F238E27FC236}">
              <a16:creationId xmlns:a16="http://schemas.microsoft.com/office/drawing/2014/main" id="{95084E8F-B545-44BC-B652-34A7AD56D33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1" name="Line 48">
          <a:extLst>
            <a:ext uri="{FF2B5EF4-FFF2-40B4-BE49-F238E27FC236}">
              <a16:creationId xmlns:a16="http://schemas.microsoft.com/office/drawing/2014/main" id="{56BDB3E1-F4D4-4684-8A4C-BA085550A41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2" name="Line 49">
          <a:extLst>
            <a:ext uri="{FF2B5EF4-FFF2-40B4-BE49-F238E27FC236}">
              <a16:creationId xmlns:a16="http://schemas.microsoft.com/office/drawing/2014/main" id="{F30DFBDF-115D-41F0-979C-809730A679D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3" name="Line 50">
          <a:extLst>
            <a:ext uri="{FF2B5EF4-FFF2-40B4-BE49-F238E27FC236}">
              <a16:creationId xmlns:a16="http://schemas.microsoft.com/office/drawing/2014/main" id="{882F6A26-7BBD-47DB-A2B9-3BEFB43110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4" name="Line 51">
          <a:extLst>
            <a:ext uri="{FF2B5EF4-FFF2-40B4-BE49-F238E27FC236}">
              <a16:creationId xmlns:a16="http://schemas.microsoft.com/office/drawing/2014/main" id="{61EEC9EC-1227-4B0A-947E-A81EFBFED10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5" name="Line 182">
          <a:extLst>
            <a:ext uri="{FF2B5EF4-FFF2-40B4-BE49-F238E27FC236}">
              <a16:creationId xmlns:a16="http://schemas.microsoft.com/office/drawing/2014/main" id="{FE842815-C0A8-40B3-B07F-6A4EEC5E0E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6" name="Line 183">
          <a:extLst>
            <a:ext uri="{FF2B5EF4-FFF2-40B4-BE49-F238E27FC236}">
              <a16:creationId xmlns:a16="http://schemas.microsoft.com/office/drawing/2014/main" id="{CF87B9E1-4D89-42E7-A6BD-227847F80C1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7" name="Line 184">
          <a:extLst>
            <a:ext uri="{FF2B5EF4-FFF2-40B4-BE49-F238E27FC236}">
              <a16:creationId xmlns:a16="http://schemas.microsoft.com/office/drawing/2014/main" id="{17FD3428-60D5-4544-B691-D495546878E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8" name="Line 185">
          <a:extLst>
            <a:ext uri="{FF2B5EF4-FFF2-40B4-BE49-F238E27FC236}">
              <a16:creationId xmlns:a16="http://schemas.microsoft.com/office/drawing/2014/main" id="{936DE9BA-35F9-4255-A55B-1DF528F556B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9" name="Line 186">
          <a:extLst>
            <a:ext uri="{FF2B5EF4-FFF2-40B4-BE49-F238E27FC236}">
              <a16:creationId xmlns:a16="http://schemas.microsoft.com/office/drawing/2014/main" id="{BE378FA5-EABF-4864-84AF-C744E9FD18B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0" name="Line 187">
          <a:extLst>
            <a:ext uri="{FF2B5EF4-FFF2-40B4-BE49-F238E27FC236}">
              <a16:creationId xmlns:a16="http://schemas.microsoft.com/office/drawing/2014/main" id="{0BF2EDF0-13EA-40D3-BD90-0D0DD09A845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1" name="Line 46">
          <a:extLst>
            <a:ext uri="{FF2B5EF4-FFF2-40B4-BE49-F238E27FC236}">
              <a16:creationId xmlns:a16="http://schemas.microsoft.com/office/drawing/2014/main" id="{61F2EBC6-49AF-4938-BF14-6A6C8F8C5A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2" name="Line 47">
          <a:extLst>
            <a:ext uri="{FF2B5EF4-FFF2-40B4-BE49-F238E27FC236}">
              <a16:creationId xmlns:a16="http://schemas.microsoft.com/office/drawing/2014/main" id="{CEEFED01-B95C-4041-B5B6-01DFE741A40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3" name="Line 48">
          <a:extLst>
            <a:ext uri="{FF2B5EF4-FFF2-40B4-BE49-F238E27FC236}">
              <a16:creationId xmlns:a16="http://schemas.microsoft.com/office/drawing/2014/main" id="{2DA4EA77-C641-41F7-BE02-53F121D6B3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4" name="Line 49">
          <a:extLst>
            <a:ext uri="{FF2B5EF4-FFF2-40B4-BE49-F238E27FC236}">
              <a16:creationId xmlns:a16="http://schemas.microsoft.com/office/drawing/2014/main" id="{9FA420FC-6E9A-438A-9F6C-39549F986BF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5" name="Line 50">
          <a:extLst>
            <a:ext uri="{FF2B5EF4-FFF2-40B4-BE49-F238E27FC236}">
              <a16:creationId xmlns:a16="http://schemas.microsoft.com/office/drawing/2014/main" id="{265A78F6-D04A-43D8-AD73-7A3064E4F0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6" name="Line 51">
          <a:extLst>
            <a:ext uri="{FF2B5EF4-FFF2-40B4-BE49-F238E27FC236}">
              <a16:creationId xmlns:a16="http://schemas.microsoft.com/office/drawing/2014/main" id="{766F0CF2-5E2F-4218-BC30-2BEC2CA8F22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7" name="Line 182">
          <a:extLst>
            <a:ext uri="{FF2B5EF4-FFF2-40B4-BE49-F238E27FC236}">
              <a16:creationId xmlns:a16="http://schemas.microsoft.com/office/drawing/2014/main" id="{8FE047D7-17BF-471C-86D2-4C19BB32A10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8" name="Line 183">
          <a:extLst>
            <a:ext uri="{FF2B5EF4-FFF2-40B4-BE49-F238E27FC236}">
              <a16:creationId xmlns:a16="http://schemas.microsoft.com/office/drawing/2014/main" id="{3508AE52-3D83-4E04-8B43-EEE4F7A9102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9" name="Line 184">
          <a:extLst>
            <a:ext uri="{FF2B5EF4-FFF2-40B4-BE49-F238E27FC236}">
              <a16:creationId xmlns:a16="http://schemas.microsoft.com/office/drawing/2014/main" id="{893DAC31-1E42-4A00-8799-1E59C4901D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0" name="Line 185">
          <a:extLst>
            <a:ext uri="{FF2B5EF4-FFF2-40B4-BE49-F238E27FC236}">
              <a16:creationId xmlns:a16="http://schemas.microsoft.com/office/drawing/2014/main" id="{444E1867-8AEF-4484-A562-81601DA93C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1" name="Line 186">
          <a:extLst>
            <a:ext uri="{FF2B5EF4-FFF2-40B4-BE49-F238E27FC236}">
              <a16:creationId xmlns:a16="http://schemas.microsoft.com/office/drawing/2014/main" id="{AA65A8B5-5C71-4564-8EDC-B9C648BB61F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2" name="Line 187">
          <a:extLst>
            <a:ext uri="{FF2B5EF4-FFF2-40B4-BE49-F238E27FC236}">
              <a16:creationId xmlns:a16="http://schemas.microsoft.com/office/drawing/2014/main" id="{304A4D22-C73D-46F6-9348-9959DD33FED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3" name="Line 46">
          <a:extLst>
            <a:ext uri="{FF2B5EF4-FFF2-40B4-BE49-F238E27FC236}">
              <a16:creationId xmlns:a16="http://schemas.microsoft.com/office/drawing/2014/main" id="{B959CBFA-1387-4DEB-AE52-9C7F6627AF0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4" name="Line 47">
          <a:extLst>
            <a:ext uri="{FF2B5EF4-FFF2-40B4-BE49-F238E27FC236}">
              <a16:creationId xmlns:a16="http://schemas.microsoft.com/office/drawing/2014/main" id="{465968FE-2D29-4FA4-9C19-D36C3981809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5" name="Line 48">
          <a:extLst>
            <a:ext uri="{FF2B5EF4-FFF2-40B4-BE49-F238E27FC236}">
              <a16:creationId xmlns:a16="http://schemas.microsoft.com/office/drawing/2014/main" id="{9CB9FC91-6566-46E0-95A3-77121E251D5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6" name="Line 49">
          <a:extLst>
            <a:ext uri="{FF2B5EF4-FFF2-40B4-BE49-F238E27FC236}">
              <a16:creationId xmlns:a16="http://schemas.microsoft.com/office/drawing/2014/main" id="{6E00E442-B406-4A5A-A8D1-DCEA7CA8864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7" name="Line 50">
          <a:extLst>
            <a:ext uri="{FF2B5EF4-FFF2-40B4-BE49-F238E27FC236}">
              <a16:creationId xmlns:a16="http://schemas.microsoft.com/office/drawing/2014/main" id="{CB55841F-CFCB-4779-ABF8-610A5709B96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8" name="Line 51">
          <a:extLst>
            <a:ext uri="{FF2B5EF4-FFF2-40B4-BE49-F238E27FC236}">
              <a16:creationId xmlns:a16="http://schemas.microsoft.com/office/drawing/2014/main" id="{A640165F-7200-4437-81E9-E32E4508C08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9" name="Line 182">
          <a:extLst>
            <a:ext uri="{FF2B5EF4-FFF2-40B4-BE49-F238E27FC236}">
              <a16:creationId xmlns:a16="http://schemas.microsoft.com/office/drawing/2014/main" id="{B218DB8A-A62F-4195-8A12-D0A9B2256E4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0" name="Line 183">
          <a:extLst>
            <a:ext uri="{FF2B5EF4-FFF2-40B4-BE49-F238E27FC236}">
              <a16:creationId xmlns:a16="http://schemas.microsoft.com/office/drawing/2014/main" id="{ACF47490-D48F-4800-A3FD-40A300B4320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1" name="Line 184">
          <a:extLst>
            <a:ext uri="{FF2B5EF4-FFF2-40B4-BE49-F238E27FC236}">
              <a16:creationId xmlns:a16="http://schemas.microsoft.com/office/drawing/2014/main" id="{42939FAE-041B-4F5A-8FA0-1A22D4F44C3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2" name="Line 185">
          <a:extLst>
            <a:ext uri="{FF2B5EF4-FFF2-40B4-BE49-F238E27FC236}">
              <a16:creationId xmlns:a16="http://schemas.microsoft.com/office/drawing/2014/main" id="{9F737C31-C500-4FC0-A757-486AF1D4971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3" name="Line 186">
          <a:extLst>
            <a:ext uri="{FF2B5EF4-FFF2-40B4-BE49-F238E27FC236}">
              <a16:creationId xmlns:a16="http://schemas.microsoft.com/office/drawing/2014/main" id="{B91F541E-3DF5-4298-941A-42CA828BEF7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4" name="Line 187">
          <a:extLst>
            <a:ext uri="{FF2B5EF4-FFF2-40B4-BE49-F238E27FC236}">
              <a16:creationId xmlns:a16="http://schemas.microsoft.com/office/drawing/2014/main" id="{31FDD119-6BED-4CAE-8DA5-3BB132F7571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5" name="Line 46">
          <a:extLst>
            <a:ext uri="{FF2B5EF4-FFF2-40B4-BE49-F238E27FC236}">
              <a16:creationId xmlns:a16="http://schemas.microsoft.com/office/drawing/2014/main" id="{14117412-A9C4-41D7-A465-B6671955B2A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6" name="Line 47">
          <a:extLst>
            <a:ext uri="{FF2B5EF4-FFF2-40B4-BE49-F238E27FC236}">
              <a16:creationId xmlns:a16="http://schemas.microsoft.com/office/drawing/2014/main" id="{F7F9D8E8-C484-4DDB-8C0C-A2E4F907C7E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7" name="Line 48">
          <a:extLst>
            <a:ext uri="{FF2B5EF4-FFF2-40B4-BE49-F238E27FC236}">
              <a16:creationId xmlns:a16="http://schemas.microsoft.com/office/drawing/2014/main" id="{141B07CD-1FEB-4943-ADC7-0C7E78DD180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8" name="Line 49">
          <a:extLst>
            <a:ext uri="{FF2B5EF4-FFF2-40B4-BE49-F238E27FC236}">
              <a16:creationId xmlns:a16="http://schemas.microsoft.com/office/drawing/2014/main" id="{A269C35F-D1A8-4536-BDF0-2971A9DE603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9" name="Line 50">
          <a:extLst>
            <a:ext uri="{FF2B5EF4-FFF2-40B4-BE49-F238E27FC236}">
              <a16:creationId xmlns:a16="http://schemas.microsoft.com/office/drawing/2014/main" id="{0CD846C3-B7F2-4105-A03A-37AEAD5699B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0" name="Line 51">
          <a:extLst>
            <a:ext uri="{FF2B5EF4-FFF2-40B4-BE49-F238E27FC236}">
              <a16:creationId xmlns:a16="http://schemas.microsoft.com/office/drawing/2014/main" id="{FDFF9603-F436-4871-AE30-7DB1FE70103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1" name="Line 182">
          <a:extLst>
            <a:ext uri="{FF2B5EF4-FFF2-40B4-BE49-F238E27FC236}">
              <a16:creationId xmlns:a16="http://schemas.microsoft.com/office/drawing/2014/main" id="{7AF79755-0FEA-40EB-9DD1-86FABDB4DE2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2" name="Line 183">
          <a:extLst>
            <a:ext uri="{FF2B5EF4-FFF2-40B4-BE49-F238E27FC236}">
              <a16:creationId xmlns:a16="http://schemas.microsoft.com/office/drawing/2014/main" id="{2101BEF3-ECFF-43C2-B2AD-85885F47E5E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3" name="Line 184">
          <a:extLst>
            <a:ext uri="{FF2B5EF4-FFF2-40B4-BE49-F238E27FC236}">
              <a16:creationId xmlns:a16="http://schemas.microsoft.com/office/drawing/2014/main" id="{48D7504D-24DD-4FA9-A24E-3946CB7DE7A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4" name="Line 185">
          <a:extLst>
            <a:ext uri="{FF2B5EF4-FFF2-40B4-BE49-F238E27FC236}">
              <a16:creationId xmlns:a16="http://schemas.microsoft.com/office/drawing/2014/main" id="{CB4EC5EB-4020-4A2C-9472-9FF0879C68F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5" name="Line 186">
          <a:extLst>
            <a:ext uri="{FF2B5EF4-FFF2-40B4-BE49-F238E27FC236}">
              <a16:creationId xmlns:a16="http://schemas.microsoft.com/office/drawing/2014/main" id="{F472EEF2-5E90-4BB7-9568-2DACED69914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6" name="Line 187">
          <a:extLst>
            <a:ext uri="{FF2B5EF4-FFF2-40B4-BE49-F238E27FC236}">
              <a16:creationId xmlns:a16="http://schemas.microsoft.com/office/drawing/2014/main" id="{4CF77510-BDC7-46A6-8AEC-58B8502595F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7" name="Line 46">
          <a:extLst>
            <a:ext uri="{FF2B5EF4-FFF2-40B4-BE49-F238E27FC236}">
              <a16:creationId xmlns:a16="http://schemas.microsoft.com/office/drawing/2014/main" id="{8DED1F2B-2011-47C6-8FBC-53AE24EB70F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8" name="Line 47">
          <a:extLst>
            <a:ext uri="{FF2B5EF4-FFF2-40B4-BE49-F238E27FC236}">
              <a16:creationId xmlns:a16="http://schemas.microsoft.com/office/drawing/2014/main" id="{653F8737-D489-459F-BC64-36C97366233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9" name="Line 48">
          <a:extLst>
            <a:ext uri="{FF2B5EF4-FFF2-40B4-BE49-F238E27FC236}">
              <a16:creationId xmlns:a16="http://schemas.microsoft.com/office/drawing/2014/main" id="{6464502A-F402-4D6B-8F38-9645920B2D5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0" name="Line 49">
          <a:extLst>
            <a:ext uri="{FF2B5EF4-FFF2-40B4-BE49-F238E27FC236}">
              <a16:creationId xmlns:a16="http://schemas.microsoft.com/office/drawing/2014/main" id="{320CD7F5-7309-4EAE-9135-C04B14A62CE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1" name="Line 50">
          <a:extLst>
            <a:ext uri="{FF2B5EF4-FFF2-40B4-BE49-F238E27FC236}">
              <a16:creationId xmlns:a16="http://schemas.microsoft.com/office/drawing/2014/main" id="{C73BF338-F538-404B-8206-7DA0383FF11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2" name="Line 51">
          <a:extLst>
            <a:ext uri="{FF2B5EF4-FFF2-40B4-BE49-F238E27FC236}">
              <a16:creationId xmlns:a16="http://schemas.microsoft.com/office/drawing/2014/main" id="{330F3DEF-105F-4CD9-BB2E-6C0BC9AF7BA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3" name="Line 182">
          <a:extLst>
            <a:ext uri="{FF2B5EF4-FFF2-40B4-BE49-F238E27FC236}">
              <a16:creationId xmlns:a16="http://schemas.microsoft.com/office/drawing/2014/main" id="{7523CFF7-ECB9-4024-8762-8B9EF3BD5D1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4" name="Line 183">
          <a:extLst>
            <a:ext uri="{FF2B5EF4-FFF2-40B4-BE49-F238E27FC236}">
              <a16:creationId xmlns:a16="http://schemas.microsoft.com/office/drawing/2014/main" id="{0EB668BA-E1BB-43A2-BCD3-DDD7FA8B9C7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5" name="Line 184">
          <a:extLst>
            <a:ext uri="{FF2B5EF4-FFF2-40B4-BE49-F238E27FC236}">
              <a16:creationId xmlns:a16="http://schemas.microsoft.com/office/drawing/2014/main" id="{A59E93C1-DAF2-48CF-A95A-4A56BE732AB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6" name="Line 185">
          <a:extLst>
            <a:ext uri="{FF2B5EF4-FFF2-40B4-BE49-F238E27FC236}">
              <a16:creationId xmlns:a16="http://schemas.microsoft.com/office/drawing/2014/main" id="{D9256441-E87F-46D1-85B6-4AB136B9A0D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7" name="Line 186">
          <a:extLst>
            <a:ext uri="{FF2B5EF4-FFF2-40B4-BE49-F238E27FC236}">
              <a16:creationId xmlns:a16="http://schemas.microsoft.com/office/drawing/2014/main" id="{3799D88F-9E63-4E47-AE07-DD9E3595CAC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8" name="Line 187">
          <a:extLst>
            <a:ext uri="{FF2B5EF4-FFF2-40B4-BE49-F238E27FC236}">
              <a16:creationId xmlns:a16="http://schemas.microsoft.com/office/drawing/2014/main" id="{AD05F978-6088-4D54-B346-E6A852A293C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9" name="Line 46">
          <a:extLst>
            <a:ext uri="{FF2B5EF4-FFF2-40B4-BE49-F238E27FC236}">
              <a16:creationId xmlns:a16="http://schemas.microsoft.com/office/drawing/2014/main" id="{EFC28356-A998-4583-BE4F-62386720413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0" name="Line 47">
          <a:extLst>
            <a:ext uri="{FF2B5EF4-FFF2-40B4-BE49-F238E27FC236}">
              <a16:creationId xmlns:a16="http://schemas.microsoft.com/office/drawing/2014/main" id="{0DC8FEF9-1805-4A90-89A2-54D7E393441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1" name="Line 48">
          <a:extLst>
            <a:ext uri="{FF2B5EF4-FFF2-40B4-BE49-F238E27FC236}">
              <a16:creationId xmlns:a16="http://schemas.microsoft.com/office/drawing/2014/main" id="{8BAE3974-2DA2-4FC4-AD9D-2F5E90D0F92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2" name="Line 49">
          <a:extLst>
            <a:ext uri="{FF2B5EF4-FFF2-40B4-BE49-F238E27FC236}">
              <a16:creationId xmlns:a16="http://schemas.microsoft.com/office/drawing/2014/main" id="{AED195B2-A03A-4EAF-A185-1C9BCC992742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3" name="Line 50">
          <a:extLst>
            <a:ext uri="{FF2B5EF4-FFF2-40B4-BE49-F238E27FC236}">
              <a16:creationId xmlns:a16="http://schemas.microsoft.com/office/drawing/2014/main" id="{F2CC5128-5AE8-4600-AC08-0FB348B8131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4" name="Line 51">
          <a:extLst>
            <a:ext uri="{FF2B5EF4-FFF2-40B4-BE49-F238E27FC236}">
              <a16:creationId xmlns:a16="http://schemas.microsoft.com/office/drawing/2014/main" id="{A0208F50-DA0F-4515-9DD6-CF941005CB0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5" name="Line 182">
          <a:extLst>
            <a:ext uri="{FF2B5EF4-FFF2-40B4-BE49-F238E27FC236}">
              <a16:creationId xmlns:a16="http://schemas.microsoft.com/office/drawing/2014/main" id="{EE8F5C23-27B2-4EB1-B630-C1D9FAC496A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6" name="Line 183">
          <a:extLst>
            <a:ext uri="{FF2B5EF4-FFF2-40B4-BE49-F238E27FC236}">
              <a16:creationId xmlns:a16="http://schemas.microsoft.com/office/drawing/2014/main" id="{ED24B8D0-5714-4FBE-8B63-67AD5CB14B1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7" name="Line 184">
          <a:extLst>
            <a:ext uri="{FF2B5EF4-FFF2-40B4-BE49-F238E27FC236}">
              <a16:creationId xmlns:a16="http://schemas.microsoft.com/office/drawing/2014/main" id="{99B08741-513E-4069-96D5-2AB5C19D152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8" name="Line 185">
          <a:extLst>
            <a:ext uri="{FF2B5EF4-FFF2-40B4-BE49-F238E27FC236}">
              <a16:creationId xmlns:a16="http://schemas.microsoft.com/office/drawing/2014/main" id="{B0BD182F-E1EE-4424-8DAD-4A20A3DAE8C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9" name="Line 186">
          <a:extLst>
            <a:ext uri="{FF2B5EF4-FFF2-40B4-BE49-F238E27FC236}">
              <a16:creationId xmlns:a16="http://schemas.microsoft.com/office/drawing/2014/main" id="{616FADED-3799-4473-995A-FB44240496B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90" name="Line 187">
          <a:extLst>
            <a:ext uri="{FF2B5EF4-FFF2-40B4-BE49-F238E27FC236}">
              <a16:creationId xmlns:a16="http://schemas.microsoft.com/office/drawing/2014/main" id="{F36DCB50-46DA-4093-A03D-E6411E12469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F9C612E4-8E21-4993-B9DA-A7D8D56D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678927B1-E7E2-4687-A101-CCA137DD29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A77541B0-1C88-4FD2-9167-909D2524A0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2E9620B6-5B96-42D9-BD40-7BE8621FF17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9B182A59-D5DA-4FB5-98EF-DA4064DC0D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30AAEEAA-5A50-4BF2-ABEF-DFDB043A75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49B678C2-568D-49C4-A287-B7F2857CF1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A79D3F5-09C8-43B0-929C-9A1D41777EC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BE6DEB4C-6EEC-4AFA-9836-D2554E091BB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67FEFFF-3C23-46AE-B7BF-874A75B442F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5734BD68-7229-4F33-B424-4C24F3D20D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8E12A3A3-AFB2-480A-8E47-FCCCC37725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61EB2C17-C7A9-4A44-A558-390B3F2ABE2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B0D2F0A7-A3D3-4019-87BA-B5E74741C0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34C37B4-C68C-4D82-AF31-B825C99B6D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B9AC8556-B540-4B36-90C7-60A9829245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2E05EEC0-B4A6-401F-AAA5-F0BF145B228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9974D08F-F97B-480D-B789-1792F98D4C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84E3785C-AB0B-40FE-B8A6-224F806ACE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76AE8B3-52B3-41E8-A44A-E19F2CC37A5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C34C7F9E-D6E7-4C37-903A-C15C21EE36A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15A780AF-D27C-4698-8FBF-11F04368F85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EE6D84ED-6203-4C3D-A600-EFDF8896653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768908C8-D1FF-4968-B2F0-3CC07A4483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7123F43E-2E87-492C-9792-D8E5089369C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ED594D36-A0C2-4538-8FFE-8133DD4E841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1379651E-AFFE-481E-8F04-6E2E1FADFA0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51F9C5C-AF31-4B84-A686-F4A27512FC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3B68F588-EFE9-4672-97A8-FA50C656F28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FC778FAD-EBCC-404F-A9CC-7BE194EC6F4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11DF9A2-76E7-49E8-8588-2C8FFE50E51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92FE309F-B807-45E2-B0C4-DF9B3F90E52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A6A29692-ACCF-4688-BDD3-28A3E061D9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BE76FAB-3452-49C8-822A-F941BCCE76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ABF96579-484F-47D3-96CB-A72A342751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71C141F0-8030-4E36-AE13-36DB20802B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5AE6E264-517A-4926-AD33-857C7D1170F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7A21C9AC-23D6-4238-9CD4-260A1AF4051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D35E149C-8430-43A5-B5C8-2A27B1AA282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2CBCF0FF-7528-4150-9FE8-13B97DEAFE3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A211D715-2F1D-4A97-B9E3-769A96AFACA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531394CF-0BCA-4DD5-B9BD-6B179DCC31B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9588C55-75C5-4DC2-A42D-25CD50C0018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4CB3F803-3A7D-4F66-A55A-C07FD0AF2CA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6DBC3B8-013C-4E96-8A59-09B3BDF9EEB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D9F47A35-5095-4B95-AA9E-D896AF9CDE0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E8E75A5-573D-4D39-BEBC-10A7BBF4BC8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6FB26FC-F7AD-45FA-B7E7-39E1CD4C4A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5F1BD161-0871-4F29-85D0-CD19A859133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E10B1B5-5AAF-460E-90F8-EE35779332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74E193C6-478F-4DB9-8541-C6D2BC7FA24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C815AFEF-40DB-4187-B92C-E3B5F8100C1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D887AE7F-54C9-4CCA-A3D6-048874FA09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B07288DE-93D8-4789-949E-FB0A7BED60C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F402F6DB-4A84-4820-B7E4-E2C27088C3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E1074A4D-7F11-43BC-A0CE-DC1ABE1093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6C0E774B-6A63-4749-AAC8-3F33236DE6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7D5F3373-9B5F-484E-8B2A-8812056AF4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0BA5AA16-5B2F-4955-B89C-65D65878935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C80D2E0E-3D06-4C63-BB23-47922BF032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E55BC88A-13A2-4AF0-9A20-9D8A1E86D4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E988CB55-FF71-4F67-9085-A0FE94FC67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E1D69748-86B4-4FA4-ADDB-0365E928279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30000DC1-090F-42CE-B179-B38C7FBA1DD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BE457E56-3F03-4E9B-9C19-9FABC47411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25687E10-9E49-4736-ABE2-2FBDAC1309C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80F8E9AB-7B0A-4996-ACDB-8AE29628365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DB393386-6A2B-4EA0-8D4A-98185024CB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838EECAB-EB8B-4465-90C3-308FA832A2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5FD109D6-6FF4-4E76-96D5-35A9B4C3BEA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F57A0BC-F457-48B4-A06F-3AD8086C1C4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BF874340-13D6-469F-807D-651D32A5FB5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89F1BEB1-609E-4FAD-BC5A-0546B5FC9E0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98F3DC24-ACDC-4A7E-B71C-B5F036914C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A50BEF3A-7A4D-4357-BE17-AA4D7AC99A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71B1007B-FADB-4520-9A0C-B9E96489E7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2C4D16AA-974C-461C-82CE-03C9A85E04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9C0AF586-69C6-4B86-91EF-D82924496F6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B1F60D0E-C9FF-43E2-A0A2-3C16CC1A3D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7CB1A36B-5223-492B-815C-35A12116B7C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D6402600-341E-4C26-8F8E-452DF50C0A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CFBA03D0-F8F3-4329-8FBC-6EF843106B2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C9753D10-02FD-4466-B105-EFACE87930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9DA1471-1D16-4F9C-A956-1458E8F160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4E368D79-72DF-40FF-AAB7-4EED6EE2B9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FA171C99-C20C-4502-BECE-E020A553B6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84A62A4A-AA63-4605-AE3A-8FB13EC4AB8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F2DEF1E3-7645-4C2F-AAF0-C6B444BDE7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9E106138-27C6-4799-AC31-9BB5CD91E88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BF45219C-B69D-4349-A95F-EB984AF3F49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5245DD0-BEE8-4AAC-AECD-85A2D10C6D6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841BED37-6540-4C3B-9962-587C752EF5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FAB8D2A-380F-41DF-A81E-AFAA2AD2C2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E3B1ADFB-04BD-48DC-B440-03A95E0BC5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6FF0BBAE-312A-4568-8D38-A056A33998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A2C2EB07-D50F-4943-9A07-A2F4CD06F1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17E2E0AA-26BB-4AC1-902B-20D863171E5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49152B18-4E2C-4C63-BE67-1AE4DC7C3A6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27E653B8-1D19-4D9E-8716-B2DB6827B95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11FFAC4A-C47B-4BD0-9BE9-78B8489135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F6F45F0-102F-4804-846C-2B28CE285C3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04B9E2B6-6ECC-4797-9465-5A48EC34F11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47E1DD8-5549-41B4-B450-9C047B469B8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18D751C6-83C8-4CBD-A611-C65B2AA9A1F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A268E320-DD3D-4086-BAB1-ADC33B72FA4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AABC9AD9-FC36-423D-BA47-B4D1886D4F1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BBFE6243-CA3A-4F1B-8A28-7357507A071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B604C74-E51F-44D2-9C69-243F049ABC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B1716172-3294-4527-90CC-B212FF753F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F24C7BA6-A61E-4E44-ADDE-DB100319223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E5B8562B-0B45-4155-8D49-4C1BCD09BB2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CC415A13-6F3F-46A2-8E7E-E83935ED751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E766E0C5-CAA1-403B-B52D-EA075E5A642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08C3FE7D-6FE9-4F15-ADBD-3FB06BAFC3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B6C94C9B-827A-4192-82A5-ECDE20F0D24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DD714987-79B6-44C3-A34A-EA01CF4A958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7251ABDD-D0F0-4DA1-8B7B-8336DF9433D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DF03F412-5ADC-459A-BA57-824F4B8D463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788E79B5-219D-4AE6-9937-843170863DE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731B86C5-9492-4F64-9FB6-F383EE149EF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FF293731-433A-429C-911A-C6F00177598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87E9B96B-951B-47C2-ADBE-F02F689E19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4AB6740F-5F75-4339-90BA-E0927B20714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85ADF87-0429-49D7-8C41-E88B75206E8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FF4715AD-5F5B-43C4-BF07-E8A1850CD8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DDE9FADF-B7FE-4B83-99F1-464DBFBB3AD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E8345B28-5CDF-4B61-ADC8-E5575FC7BD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3D846542-1DD9-49FB-92E2-AF9D964D3F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BE29D19D-51A5-4332-A6D0-9E83D3E4FC1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65367F32-7838-4975-9CB3-BBB1383C7F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2350316B-24CA-4AFF-94BC-DDCAE86B2E4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F321BF0D-EFF3-46D0-9F0A-348347C0B77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CC457ABC-4755-42CD-923C-E34B2C4E439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429EDB67-9A55-43BA-A67E-9F6C8D7F979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C890A2FA-8C88-40C4-B353-C286C05CB21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A6FDD83E-FF3A-4CC6-9D3E-8553365F5C2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6A421541-DBE4-4AC1-8099-F3E7FC28D0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2E2E848-043B-4847-8610-D625DAFE2A3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AC9FD462-FDCE-4720-864F-6E56BD3A6A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5F0CA029-19BE-4282-98FA-847DAD97D50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D8E49C7B-856C-494B-8985-41FA040B5D1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8F0E465D-2C71-4DE0-BA9D-C8F7829C790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70C722D5-16B4-4A25-9AC4-ABB0F082DBF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EE9DBE76-8FE3-454D-BC23-C06E5C6924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30A461EF-96F0-43B1-A534-413FDBAE319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7" name="Line 46">
          <a:extLst>
            <a:ext uri="{FF2B5EF4-FFF2-40B4-BE49-F238E27FC236}">
              <a16:creationId xmlns:a16="http://schemas.microsoft.com/office/drawing/2014/main" id="{42B70CF8-510A-4B41-A84A-43F6480D0E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8" name="Line 47">
          <a:extLst>
            <a:ext uri="{FF2B5EF4-FFF2-40B4-BE49-F238E27FC236}">
              <a16:creationId xmlns:a16="http://schemas.microsoft.com/office/drawing/2014/main" id="{02315644-1DFF-4071-A4CA-B2CD70D7548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9" name="Line 48">
          <a:extLst>
            <a:ext uri="{FF2B5EF4-FFF2-40B4-BE49-F238E27FC236}">
              <a16:creationId xmlns:a16="http://schemas.microsoft.com/office/drawing/2014/main" id="{52CDFD76-4792-406A-89AC-543C5F11D1B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0" name="Line 49">
          <a:extLst>
            <a:ext uri="{FF2B5EF4-FFF2-40B4-BE49-F238E27FC236}">
              <a16:creationId xmlns:a16="http://schemas.microsoft.com/office/drawing/2014/main" id="{55DDBE69-30F4-4612-A4F5-AF919B66010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1" name="Line 50">
          <a:extLst>
            <a:ext uri="{FF2B5EF4-FFF2-40B4-BE49-F238E27FC236}">
              <a16:creationId xmlns:a16="http://schemas.microsoft.com/office/drawing/2014/main" id="{97A82A78-C452-4E16-A7D2-0D32BCD7264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2" name="Line 51">
          <a:extLst>
            <a:ext uri="{FF2B5EF4-FFF2-40B4-BE49-F238E27FC236}">
              <a16:creationId xmlns:a16="http://schemas.microsoft.com/office/drawing/2014/main" id="{6699FD73-4F91-4D5D-92D8-F584FC9E7F6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3" name="Line 182">
          <a:extLst>
            <a:ext uri="{FF2B5EF4-FFF2-40B4-BE49-F238E27FC236}">
              <a16:creationId xmlns:a16="http://schemas.microsoft.com/office/drawing/2014/main" id="{D83C6FAB-2AF2-4E62-9CD2-16B86470111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4" name="Line 183">
          <a:extLst>
            <a:ext uri="{FF2B5EF4-FFF2-40B4-BE49-F238E27FC236}">
              <a16:creationId xmlns:a16="http://schemas.microsoft.com/office/drawing/2014/main" id="{5EF3F8DA-38F1-4BDE-AFDD-09E6D5F9A10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5" name="Line 184">
          <a:extLst>
            <a:ext uri="{FF2B5EF4-FFF2-40B4-BE49-F238E27FC236}">
              <a16:creationId xmlns:a16="http://schemas.microsoft.com/office/drawing/2014/main" id="{8C2E6B21-84E6-4C00-A82B-D4E26CA500D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6" name="Line 185">
          <a:extLst>
            <a:ext uri="{FF2B5EF4-FFF2-40B4-BE49-F238E27FC236}">
              <a16:creationId xmlns:a16="http://schemas.microsoft.com/office/drawing/2014/main" id="{60324FBD-D700-4C23-AD4E-4A94C82601F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7" name="Line 186">
          <a:extLst>
            <a:ext uri="{FF2B5EF4-FFF2-40B4-BE49-F238E27FC236}">
              <a16:creationId xmlns:a16="http://schemas.microsoft.com/office/drawing/2014/main" id="{291BE6C4-7D66-4A59-8B29-E58C5A169D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8" name="Line 187">
          <a:extLst>
            <a:ext uri="{FF2B5EF4-FFF2-40B4-BE49-F238E27FC236}">
              <a16:creationId xmlns:a16="http://schemas.microsoft.com/office/drawing/2014/main" id="{4946F62C-0CAD-4FF3-8948-C38675690BD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9" name="Line 46">
          <a:extLst>
            <a:ext uri="{FF2B5EF4-FFF2-40B4-BE49-F238E27FC236}">
              <a16:creationId xmlns:a16="http://schemas.microsoft.com/office/drawing/2014/main" id="{169AC67E-E95B-4222-AB9E-C3F396E751F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0" name="Line 47">
          <a:extLst>
            <a:ext uri="{FF2B5EF4-FFF2-40B4-BE49-F238E27FC236}">
              <a16:creationId xmlns:a16="http://schemas.microsoft.com/office/drawing/2014/main" id="{4BD60400-6CB6-4236-B6E2-AFFC26EC24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1" name="Line 48">
          <a:extLst>
            <a:ext uri="{FF2B5EF4-FFF2-40B4-BE49-F238E27FC236}">
              <a16:creationId xmlns:a16="http://schemas.microsoft.com/office/drawing/2014/main" id="{2D716B16-1319-437F-8DA4-02D29D246C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2" name="Line 49">
          <a:extLst>
            <a:ext uri="{FF2B5EF4-FFF2-40B4-BE49-F238E27FC236}">
              <a16:creationId xmlns:a16="http://schemas.microsoft.com/office/drawing/2014/main" id="{98FDA920-8287-47AB-9BD4-FD2F5BBBC8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3" name="Line 50">
          <a:extLst>
            <a:ext uri="{FF2B5EF4-FFF2-40B4-BE49-F238E27FC236}">
              <a16:creationId xmlns:a16="http://schemas.microsoft.com/office/drawing/2014/main" id="{9405D05B-160A-46CD-A19A-FE80955C9D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4" name="Line 51">
          <a:extLst>
            <a:ext uri="{FF2B5EF4-FFF2-40B4-BE49-F238E27FC236}">
              <a16:creationId xmlns:a16="http://schemas.microsoft.com/office/drawing/2014/main" id="{D6B42240-A5FF-46AD-BFA6-0925846EA4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5" name="Line 182">
          <a:extLst>
            <a:ext uri="{FF2B5EF4-FFF2-40B4-BE49-F238E27FC236}">
              <a16:creationId xmlns:a16="http://schemas.microsoft.com/office/drawing/2014/main" id="{38A05540-EC90-419C-A23A-B4AAF2346A9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6" name="Line 183">
          <a:extLst>
            <a:ext uri="{FF2B5EF4-FFF2-40B4-BE49-F238E27FC236}">
              <a16:creationId xmlns:a16="http://schemas.microsoft.com/office/drawing/2014/main" id="{7B19854D-65AE-4082-9F19-8862CD68ACF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7" name="Line 184">
          <a:extLst>
            <a:ext uri="{FF2B5EF4-FFF2-40B4-BE49-F238E27FC236}">
              <a16:creationId xmlns:a16="http://schemas.microsoft.com/office/drawing/2014/main" id="{C72537F4-42EE-4A1B-B921-637A5910A95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8" name="Line 185">
          <a:extLst>
            <a:ext uri="{FF2B5EF4-FFF2-40B4-BE49-F238E27FC236}">
              <a16:creationId xmlns:a16="http://schemas.microsoft.com/office/drawing/2014/main" id="{13110F43-7FC2-485E-B049-047284CC3BA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9" name="Line 186">
          <a:extLst>
            <a:ext uri="{FF2B5EF4-FFF2-40B4-BE49-F238E27FC236}">
              <a16:creationId xmlns:a16="http://schemas.microsoft.com/office/drawing/2014/main" id="{26764518-B485-44EB-A75C-C3ADEEA1818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0" name="Line 187">
          <a:extLst>
            <a:ext uri="{FF2B5EF4-FFF2-40B4-BE49-F238E27FC236}">
              <a16:creationId xmlns:a16="http://schemas.microsoft.com/office/drawing/2014/main" id="{36C09386-7E5A-40F9-BFD6-C2F2827177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1" name="Line 46">
          <a:extLst>
            <a:ext uri="{FF2B5EF4-FFF2-40B4-BE49-F238E27FC236}">
              <a16:creationId xmlns:a16="http://schemas.microsoft.com/office/drawing/2014/main" id="{3645C209-7BAA-47B8-8A26-E3B81957D31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2" name="Line 47">
          <a:extLst>
            <a:ext uri="{FF2B5EF4-FFF2-40B4-BE49-F238E27FC236}">
              <a16:creationId xmlns:a16="http://schemas.microsoft.com/office/drawing/2014/main" id="{6F0F837A-9904-4E12-95E4-DD0F31834D2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3" name="Line 48">
          <a:extLst>
            <a:ext uri="{FF2B5EF4-FFF2-40B4-BE49-F238E27FC236}">
              <a16:creationId xmlns:a16="http://schemas.microsoft.com/office/drawing/2014/main" id="{A7256BAC-64A5-4800-98E9-CEC7A6C62F7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4" name="Line 49">
          <a:extLst>
            <a:ext uri="{FF2B5EF4-FFF2-40B4-BE49-F238E27FC236}">
              <a16:creationId xmlns:a16="http://schemas.microsoft.com/office/drawing/2014/main" id="{408D5F8B-C579-414E-A9F5-86B4001120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5" name="Line 50">
          <a:extLst>
            <a:ext uri="{FF2B5EF4-FFF2-40B4-BE49-F238E27FC236}">
              <a16:creationId xmlns:a16="http://schemas.microsoft.com/office/drawing/2014/main" id="{A3D04B4A-911F-4B9F-9EF1-772FD5FEE28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6" name="Line 51">
          <a:extLst>
            <a:ext uri="{FF2B5EF4-FFF2-40B4-BE49-F238E27FC236}">
              <a16:creationId xmlns:a16="http://schemas.microsoft.com/office/drawing/2014/main" id="{32001909-52AE-43B3-91C9-7EA4B10BF9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7" name="Line 182">
          <a:extLst>
            <a:ext uri="{FF2B5EF4-FFF2-40B4-BE49-F238E27FC236}">
              <a16:creationId xmlns:a16="http://schemas.microsoft.com/office/drawing/2014/main" id="{D8D1721F-B6AA-4E7C-B2ED-E47E269B0F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8" name="Line 183">
          <a:extLst>
            <a:ext uri="{FF2B5EF4-FFF2-40B4-BE49-F238E27FC236}">
              <a16:creationId xmlns:a16="http://schemas.microsoft.com/office/drawing/2014/main" id="{D7C83513-20A0-4940-B48F-4A1D1DCB645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9" name="Line 184">
          <a:extLst>
            <a:ext uri="{FF2B5EF4-FFF2-40B4-BE49-F238E27FC236}">
              <a16:creationId xmlns:a16="http://schemas.microsoft.com/office/drawing/2014/main" id="{B98EA5EE-491A-4F70-ADEA-D5DAD500D1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0" name="Line 185">
          <a:extLst>
            <a:ext uri="{FF2B5EF4-FFF2-40B4-BE49-F238E27FC236}">
              <a16:creationId xmlns:a16="http://schemas.microsoft.com/office/drawing/2014/main" id="{03B5FA17-2B57-412A-9EDB-A4CD79CCA90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1" name="Line 186">
          <a:extLst>
            <a:ext uri="{FF2B5EF4-FFF2-40B4-BE49-F238E27FC236}">
              <a16:creationId xmlns:a16="http://schemas.microsoft.com/office/drawing/2014/main" id="{543AF38B-8B32-4A83-8CC6-628AAF7B62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2" name="Line 187">
          <a:extLst>
            <a:ext uri="{FF2B5EF4-FFF2-40B4-BE49-F238E27FC236}">
              <a16:creationId xmlns:a16="http://schemas.microsoft.com/office/drawing/2014/main" id="{7FEF97BC-2B06-4442-8C97-94AE4005BEB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3" name="Line 46">
          <a:extLst>
            <a:ext uri="{FF2B5EF4-FFF2-40B4-BE49-F238E27FC236}">
              <a16:creationId xmlns:a16="http://schemas.microsoft.com/office/drawing/2014/main" id="{6D598872-E3D0-47BC-9CA8-AE68960F4C4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4" name="Line 47">
          <a:extLst>
            <a:ext uri="{FF2B5EF4-FFF2-40B4-BE49-F238E27FC236}">
              <a16:creationId xmlns:a16="http://schemas.microsoft.com/office/drawing/2014/main" id="{EA81A060-0A8F-4973-86B6-CDF6DE4CADF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5" name="Line 48">
          <a:extLst>
            <a:ext uri="{FF2B5EF4-FFF2-40B4-BE49-F238E27FC236}">
              <a16:creationId xmlns:a16="http://schemas.microsoft.com/office/drawing/2014/main" id="{1BD94768-B3FE-4316-8FC0-3158FF0916A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6" name="Line 49">
          <a:extLst>
            <a:ext uri="{FF2B5EF4-FFF2-40B4-BE49-F238E27FC236}">
              <a16:creationId xmlns:a16="http://schemas.microsoft.com/office/drawing/2014/main" id="{80D939A1-055D-470E-8372-AB9A2E92A5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93A3B054-2DA9-45D6-B1AA-80AB530A81A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8" name="Line 51">
          <a:extLst>
            <a:ext uri="{FF2B5EF4-FFF2-40B4-BE49-F238E27FC236}">
              <a16:creationId xmlns:a16="http://schemas.microsoft.com/office/drawing/2014/main" id="{F9AF585A-B3E0-47DB-961C-148DCC1640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9" name="Line 182">
          <a:extLst>
            <a:ext uri="{FF2B5EF4-FFF2-40B4-BE49-F238E27FC236}">
              <a16:creationId xmlns:a16="http://schemas.microsoft.com/office/drawing/2014/main" id="{BE6F7053-EF90-4B4C-AA96-3C4900FA290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0" name="Line 183">
          <a:extLst>
            <a:ext uri="{FF2B5EF4-FFF2-40B4-BE49-F238E27FC236}">
              <a16:creationId xmlns:a16="http://schemas.microsoft.com/office/drawing/2014/main" id="{98F13253-2587-4810-832D-EE4AF10948B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1" name="Line 184">
          <a:extLst>
            <a:ext uri="{FF2B5EF4-FFF2-40B4-BE49-F238E27FC236}">
              <a16:creationId xmlns:a16="http://schemas.microsoft.com/office/drawing/2014/main" id="{ABAF16BF-A8BE-437D-8133-14ED6B5DD67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2" name="Line 185">
          <a:extLst>
            <a:ext uri="{FF2B5EF4-FFF2-40B4-BE49-F238E27FC236}">
              <a16:creationId xmlns:a16="http://schemas.microsoft.com/office/drawing/2014/main" id="{50779779-EB7E-4B6E-BEB6-7A23D198C7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3" name="Line 186">
          <a:extLst>
            <a:ext uri="{FF2B5EF4-FFF2-40B4-BE49-F238E27FC236}">
              <a16:creationId xmlns:a16="http://schemas.microsoft.com/office/drawing/2014/main" id="{2DC472CD-17D8-411B-AF49-27B1557BEB7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4" name="Line 187">
          <a:extLst>
            <a:ext uri="{FF2B5EF4-FFF2-40B4-BE49-F238E27FC236}">
              <a16:creationId xmlns:a16="http://schemas.microsoft.com/office/drawing/2014/main" id="{E8C08BCB-92B9-4889-B3F2-B43FE59F2F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5" name="Line 46">
          <a:extLst>
            <a:ext uri="{FF2B5EF4-FFF2-40B4-BE49-F238E27FC236}">
              <a16:creationId xmlns:a16="http://schemas.microsoft.com/office/drawing/2014/main" id="{EB1E5643-7A41-4F67-9D42-C8E1F2E5639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6" name="Line 47">
          <a:extLst>
            <a:ext uri="{FF2B5EF4-FFF2-40B4-BE49-F238E27FC236}">
              <a16:creationId xmlns:a16="http://schemas.microsoft.com/office/drawing/2014/main" id="{709FB747-3055-4486-A03E-04338345A395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7" name="Line 48">
          <a:extLst>
            <a:ext uri="{FF2B5EF4-FFF2-40B4-BE49-F238E27FC236}">
              <a16:creationId xmlns:a16="http://schemas.microsoft.com/office/drawing/2014/main" id="{CF681263-9FCE-4715-9EFB-2AF2B62595E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8" name="Line 49">
          <a:extLst>
            <a:ext uri="{FF2B5EF4-FFF2-40B4-BE49-F238E27FC236}">
              <a16:creationId xmlns:a16="http://schemas.microsoft.com/office/drawing/2014/main" id="{BC3A323D-9B9D-4951-8285-9BEA162886B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F9A9413E-2EA6-425F-AD18-5720A805AD5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0" name="Line 51">
          <a:extLst>
            <a:ext uri="{FF2B5EF4-FFF2-40B4-BE49-F238E27FC236}">
              <a16:creationId xmlns:a16="http://schemas.microsoft.com/office/drawing/2014/main" id="{14E0F473-9382-4480-89BB-F24D4CD5843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1" name="Line 182">
          <a:extLst>
            <a:ext uri="{FF2B5EF4-FFF2-40B4-BE49-F238E27FC236}">
              <a16:creationId xmlns:a16="http://schemas.microsoft.com/office/drawing/2014/main" id="{FC037C0C-0A39-44DB-A3C9-46051F13749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2" name="Line 183">
          <a:extLst>
            <a:ext uri="{FF2B5EF4-FFF2-40B4-BE49-F238E27FC236}">
              <a16:creationId xmlns:a16="http://schemas.microsoft.com/office/drawing/2014/main" id="{81540DA2-3167-4428-BCA3-BE8CC901F7E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3" name="Line 184">
          <a:extLst>
            <a:ext uri="{FF2B5EF4-FFF2-40B4-BE49-F238E27FC236}">
              <a16:creationId xmlns:a16="http://schemas.microsoft.com/office/drawing/2014/main" id="{FF187D24-42B0-46A2-8B83-484AC92A302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4" name="Line 185">
          <a:extLst>
            <a:ext uri="{FF2B5EF4-FFF2-40B4-BE49-F238E27FC236}">
              <a16:creationId xmlns:a16="http://schemas.microsoft.com/office/drawing/2014/main" id="{D8CE925C-1EA3-464C-A07A-FB24B68FDA0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5" name="Line 186">
          <a:extLst>
            <a:ext uri="{FF2B5EF4-FFF2-40B4-BE49-F238E27FC236}">
              <a16:creationId xmlns:a16="http://schemas.microsoft.com/office/drawing/2014/main" id="{B889FCD4-7898-4139-B692-B6FFFC69268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6" name="Line 187">
          <a:extLst>
            <a:ext uri="{FF2B5EF4-FFF2-40B4-BE49-F238E27FC236}">
              <a16:creationId xmlns:a16="http://schemas.microsoft.com/office/drawing/2014/main" id="{56BC595D-083F-49FB-B1F8-E1EC64C0AAE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7" name="Line 46">
          <a:extLst>
            <a:ext uri="{FF2B5EF4-FFF2-40B4-BE49-F238E27FC236}">
              <a16:creationId xmlns:a16="http://schemas.microsoft.com/office/drawing/2014/main" id="{DCEA6E74-BB1D-4D23-8894-4F914AE9E53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8" name="Line 47">
          <a:extLst>
            <a:ext uri="{FF2B5EF4-FFF2-40B4-BE49-F238E27FC236}">
              <a16:creationId xmlns:a16="http://schemas.microsoft.com/office/drawing/2014/main" id="{6506245E-1CBD-4BCA-9C84-B46591F7D28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9" name="Line 48">
          <a:extLst>
            <a:ext uri="{FF2B5EF4-FFF2-40B4-BE49-F238E27FC236}">
              <a16:creationId xmlns:a16="http://schemas.microsoft.com/office/drawing/2014/main" id="{3ACCD3C5-94D9-48C9-AA0D-38487BDFD0F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0" name="Line 49">
          <a:extLst>
            <a:ext uri="{FF2B5EF4-FFF2-40B4-BE49-F238E27FC236}">
              <a16:creationId xmlns:a16="http://schemas.microsoft.com/office/drawing/2014/main" id="{6FE9373D-1BBD-4C5C-A0A3-C88A35B6E9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7AFBEC0A-2A59-4BF3-A8A7-9491B53F611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2" name="Line 51">
          <a:extLst>
            <a:ext uri="{FF2B5EF4-FFF2-40B4-BE49-F238E27FC236}">
              <a16:creationId xmlns:a16="http://schemas.microsoft.com/office/drawing/2014/main" id="{5C2F2CC6-A783-4F08-8480-3BACDA81F5D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3" name="Line 182">
          <a:extLst>
            <a:ext uri="{FF2B5EF4-FFF2-40B4-BE49-F238E27FC236}">
              <a16:creationId xmlns:a16="http://schemas.microsoft.com/office/drawing/2014/main" id="{4A0A3E7A-9779-4E8F-8B6F-449F42C10F5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4" name="Line 183">
          <a:extLst>
            <a:ext uri="{FF2B5EF4-FFF2-40B4-BE49-F238E27FC236}">
              <a16:creationId xmlns:a16="http://schemas.microsoft.com/office/drawing/2014/main" id="{8B403464-2B6B-4A6A-91E0-3C0E24E7ADE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5" name="Line 184">
          <a:extLst>
            <a:ext uri="{FF2B5EF4-FFF2-40B4-BE49-F238E27FC236}">
              <a16:creationId xmlns:a16="http://schemas.microsoft.com/office/drawing/2014/main" id="{5E5BCD43-A01C-4110-99BA-3DC18A69704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6" name="Line 185">
          <a:extLst>
            <a:ext uri="{FF2B5EF4-FFF2-40B4-BE49-F238E27FC236}">
              <a16:creationId xmlns:a16="http://schemas.microsoft.com/office/drawing/2014/main" id="{E26254B6-AFA5-4239-8701-BCD12448AC5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7" name="Line 186">
          <a:extLst>
            <a:ext uri="{FF2B5EF4-FFF2-40B4-BE49-F238E27FC236}">
              <a16:creationId xmlns:a16="http://schemas.microsoft.com/office/drawing/2014/main" id="{147E4BE0-DD2B-49A5-BA80-E6BBC19DAD9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8" name="Line 187">
          <a:extLst>
            <a:ext uri="{FF2B5EF4-FFF2-40B4-BE49-F238E27FC236}">
              <a16:creationId xmlns:a16="http://schemas.microsoft.com/office/drawing/2014/main" id="{FA2CBC4D-8474-4E94-98C7-3F45151CC4D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78D79ABE-1FE6-4EDB-820B-5377DFBE07F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D6A43936-3E23-41B4-AA37-B79F19F9C44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DDDDD853-6EC4-4255-AE25-D0F42729DEF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2" name="Line 49">
          <a:extLst>
            <a:ext uri="{FF2B5EF4-FFF2-40B4-BE49-F238E27FC236}">
              <a16:creationId xmlns:a16="http://schemas.microsoft.com/office/drawing/2014/main" id="{7B01DCB5-9B1E-4D6C-9751-787E6255B48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DB81DFA1-A68C-400D-AC12-7444A2B3C57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4" name="Line 51">
          <a:extLst>
            <a:ext uri="{FF2B5EF4-FFF2-40B4-BE49-F238E27FC236}">
              <a16:creationId xmlns:a16="http://schemas.microsoft.com/office/drawing/2014/main" id="{C393C92A-6D2E-4F06-9FBE-54BED68CD04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5" name="Line 182">
          <a:extLst>
            <a:ext uri="{FF2B5EF4-FFF2-40B4-BE49-F238E27FC236}">
              <a16:creationId xmlns:a16="http://schemas.microsoft.com/office/drawing/2014/main" id="{6D6C6F70-570C-4F9E-BB73-162FA8D844B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6" name="Line 183">
          <a:extLst>
            <a:ext uri="{FF2B5EF4-FFF2-40B4-BE49-F238E27FC236}">
              <a16:creationId xmlns:a16="http://schemas.microsoft.com/office/drawing/2014/main" id="{772B8A50-0301-48A6-A58F-70CEC952DBF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7" name="Line 184">
          <a:extLst>
            <a:ext uri="{FF2B5EF4-FFF2-40B4-BE49-F238E27FC236}">
              <a16:creationId xmlns:a16="http://schemas.microsoft.com/office/drawing/2014/main" id="{F20809A0-D2EB-4E0B-BDE6-6DF45ACD879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8" name="Line 185">
          <a:extLst>
            <a:ext uri="{FF2B5EF4-FFF2-40B4-BE49-F238E27FC236}">
              <a16:creationId xmlns:a16="http://schemas.microsoft.com/office/drawing/2014/main" id="{78175646-14D9-42F6-AAAE-242A73667F4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9" name="Line 186">
          <a:extLst>
            <a:ext uri="{FF2B5EF4-FFF2-40B4-BE49-F238E27FC236}">
              <a16:creationId xmlns:a16="http://schemas.microsoft.com/office/drawing/2014/main" id="{4A1FB5E2-B901-4706-8455-6BB9BD0B8FB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821E0D4E-E545-4234-828C-0A47CD6F385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1" name="Line 46">
          <a:extLst>
            <a:ext uri="{FF2B5EF4-FFF2-40B4-BE49-F238E27FC236}">
              <a16:creationId xmlns:a16="http://schemas.microsoft.com/office/drawing/2014/main" id="{5236FFA3-434A-4152-8D25-9042B59A5C4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2" name="Line 47">
          <a:extLst>
            <a:ext uri="{FF2B5EF4-FFF2-40B4-BE49-F238E27FC236}">
              <a16:creationId xmlns:a16="http://schemas.microsoft.com/office/drawing/2014/main" id="{C271D809-4BBD-458C-8B4F-9EA063B247E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3" name="Line 48">
          <a:extLst>
            <a:ext uri="{FF2B5EF4-FFF2-40B4-BE49-F238E27FC236}">
              <a16:creationId xmlns:a16="http://schemas.microsoft.com/office/drawing/2014/main" id="{F28BC57A-4BA2-4DB9-A508-14123B8708A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4" name="Line 49">
          <a:extLst>
            <a:ext uri="{FF2B5EF4-FFF2-40B4-BE49-F238E27FC236}">
              <a16:creationId xmlns:a16="http://schemas.microsoft.com/office/drawing/2014/main" id="{96CE96AE-9D4E-435E-A65B-4D5E575B924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77938167-726A-4BB6-A180-D4FF4639380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6" name="Line 51">
          <a:extLst>
            <a:ext uri="{FF2B5EF4-FFF2-40B4-BE49-F238E27FC236}">
              <a16:creationId xmlns:a16="http://schemas.microsoft.com/office/drawing/2014/main" id="{EBBBEB7C-0412-4531-810E-E95252EF34D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7" name="Line 182">
          <a:extLst>
            <a:ext uri="{FF2B5EF4-FFF2-40B4-BE49-F238E27FC236}">
              <a16:creationId xmlns:a16="http://schemas.microsoft.com/office/drawing/2014/main" id="{DB31B956-AFD2-4924-914B-DF225DB34F0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8" name="Line 183">
          <a:extLst>
            <a:ext uri="{FF2B5EF4-FFF2-40B4-BE49-F238E27FC236}">
              <a16:creationId xmlns:a16="http://schemas.microsoft.com/office/drawing/2014/main" id="{E9B10C63-26CD-4E68-AE60-B4929445EDB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9" name="Line 184">
          <a:extLst>
            <a:ext uri="{FF2B5EF4-FFF2-40B4-BE49-F238E27FC236}">
              <a16:creationId xmlns:a16="http://schemas.microsoft.com/office/drawing/2014/main" id="{2F34CEEC-BA95-4A4B-87C5-07B223DDE95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0" name="Line 185">
          <a:extLst>
            <a:ext uri="{FF2B5EF4-FFF2-40B4-BE49-F238E27FC236}">
              <a16:creationId xmlns:a16="http://schemas.microsoft.com/office/drawing/2014/main" id="{8D0E4948-3AD3-4D09-A4EE-3C4E055F2A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1" name="Line 186">
          <a:extLst>
            <a:ext uri="{FF2B5EF4-FFF2-40B4-BE49-F238E27FC236}">
              <a16:creationId xmlns:a16="http://schemas.microsoft.com/office/drawing/2014/main" id="{56012B40-CF7F-47C4-872F-B1C7E3D8E3B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2" name="Line 187">
          <a:extLst>
            <a:ext uri="{FF2B5EF4-FFF2-40B4-BE49-F238E27FC236}">
              <a16:creationId xmlns:a16="http://schemas.microsoft.com/office/drawing/2014/main" id="{44D684A2-6C4E-46BA-BB3A-9DF8AA655AB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3" name="Line 46">
          <a:extLst>
            <a:ext uri="{FF2B5EF4-FFF2-40B4-BE49-F238E27FC236}">
              <a16:creationId xmlns:a16="http://schemas.microsoft.com/office/drawing/2014/main" id="{75E606BE-BC93-42CF-AB75-D10A8E6637C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4" name="Line 47">
          <a:extLst>
            <a:ext uri="{FF2B5EF4-FFF2-40B4-BE49-F238E27FC236}">
              <a16:creationId xmlns:a16="http://schemas.microsoft.com/office/drawing/2014/main" id="{F51A09CE-3FB6-4D08-89B7-BC820E61DFA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5" name="Line 48">
          <a:extLst>
            <a:ext uri="{FF2B5EF4-FFF2-40B4-BE49-F238E27FC236}">
              <a16:creationId xmlns:a16="http://schemas.microsoft.com/office/drawing/2014/main" id="{637A195D-0AE8-4EAF-AF63-C462F276F54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6" name="Line 49">
          <a:extLst>
            <a:ext uri="{FF2B5EF4-FFF2-40B4-BE49-F238E27FC236}">
              <a16:creationId xmlns:a16="http://schemas.microsoft.com/office/drawing/2014/main" id="{E9C07EE5-0FA1-453A-B518-279A5CBD030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7" name="Line 50">
          <a:extLst>
            <a:ext uri="{FF2B5EF4-FFF2-40B4-BE49-F238E27FC236}">
              <a16:creationId xmlns:a16="http://schemas.microsoft.com/office/drawing/2014/main" id="{BDE59529-8148-4451-8F62-AA2127BCEEC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EEE6FE29-440B-4E60-A2EC-E4618CAA9DE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9" name="Line 182">
          <a:extLst>
            <a:ext uri="{FF2B5EF4-FFF2-40B4-BE49-F238E27FC236}">
              <a16:creationId xmlns:a16="http://schemas.microsoft.com/office/drawing/2014/main" id="{734A650E-F81C-472D-BBDD-1CBB0009911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0" name="Line 183">
          <a:extLst>
            <a:ext uri="{FF2B5EF4-FFF2-40B4-BE49-F238E27FC236}">
              <a16:creationId xmlns:a16="http://schemas.microsoft.com/office/drawing/2014/main" id="{DDAC2D9C-691A-4AE8-BC25-723873D0AB1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1" name="Line 184">
          <a:extLst>
            <a:ext uri="{FF2B5EF4-FFF2-40B4-BE49-F238E27FC236}">
              <a16:creationId xmlns:a16="http://schemas.microsoft.com/office/drawing/2014/main" id="{A24F311A-5B4C-4000-A6A5-605AC58255B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2" name="Line 185">
          <a:extLst>
            <a:ext uri="{FF2B5EF4-FFF2-40B4-BE49-F238E27FC236}">
              <a16:creationId xmlns:a16="http://schemas.microsoft.com/office/drawing/2014/main" id="{E2FC1038-B465-4E01-8C0D-7D69E79E3DE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3" name="Line 186">
          <a:extLst>
            <a:ext uri="{FF2B5EF4-FFF2-40B4-BE49-F238E27FC236}">
              <a16:creationId xmlns:a16="http://schemas.microsoft.com/office/drawing/2014/main" id="{EB21FCCE-A146-46B0-82FD-3DC3CAC567E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id="{156C65EB-C0EC-4E8B-A2D1-0F3F73B6CF3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5" name="Line 46">
          <a:extLst>
            <a:ext uri="{FF2B5EF4-FFF2-40B4-BE49-F238E27FC236}">
              <a16:creationId xmlns:a16="http://schemas.microsoft.com/office/drawing/2014/main" id="{A6918D83-96B3-43D1-ADBC-242D1627CA5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6" name="Line 47">
          <a:extLst>
            <a:ext uri="{FF2B5EF4-FFF2-40B4-BE49-F238E27FC236}">
              <a16:creationId xmlns:a16="http://schemas.microsoft.com/office/drawing/2014/main" id="{897FA3CF-ED42-467A-A574-C6AFC9F39CA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7" name="Line 48">
          <a:extLst>
            <a:ext uri="{FF2B5EF4-FFF2-40B4-BE49-F238E27FC236}">
              <a16:creationId xmlns:a16="http://schemas.microsoft.com/office/drawing/2014/main" id="{51D51E78-206B-4EC7-8929-3A3CD74D406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8" name="Line 49">
          <a:extLst>
            <a:ext uri="{FF2B5EF4-FFF2-40B4-BE49-F238E27FC236}">
              <a16:creationId xmlns:a16="http://schemas.microsoft.com/office/drawing/2014/main" id="{AFCF5453-3497-494F-8B9F-D5F032173C6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9" name="Line 50">
          <a:extLst>
            <a:ext uri="{FF2B5EF4-FFF2-40B4-BE49-F238E27FC236}">
              <a16:creationId xmlns:a16="http://schemas.microsoft.com/office/drawing/2014/main" id="{C96CF5EF-48BA-4308-9D0C-BD6728D34AE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0" name="Line 51">
          <a:extLst>
            <a:ext uri="{FF2B5EF4-FFF2-40B4-BE49-F238E27FC236}">
              <a16:creationId xmlns:a16="http://schemas.microsoft.com/office/drawing/2014/main" id="{A5A23792-EED0-438F-A723-325342818C9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1" name="Line 182">
          <a:extLst>
            <a:ext uri="{FF2B5EF4-FFF2-40B4-BE49-F238E27FC236}">
              <a16:creationId xmlns:a16="http://schemas.microsoft.com/office/drawing/2014/main" id="{11F58F96-3B59-4C4E-8D11-EB6D7EA6008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2" name="Line 183">
          <a:extLst>
            <a:ext uri="{FF2B5EF4-FFF2-40B4-BE49-F238E27FC236}">
              <a16:creationId xmlns:a16="http://schemas.microsoft.com/office/drawing/2014/main" id="{EDFDAE6D-9F56-4A79-8C29-52CCBF73352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3" name="Line 184">
          <a:extLst>
            <a:ext uri="{FF2B5EF4-FFF2-40B4-BE49-F238E27FC236}">
              <a16:creationId xmlns:a16="http://schemas.microsoft.com/office/drawing/2014/main" id="{E75F400A-6EC9-41F6-9A92-56FF07743B0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4" name="Line 185">
          <a:extLst>
            <a:ext uri="{FF2B5EF4-FFF2-40B4-BE49-F238E27FC236}">
              <a16:creationId xmlns:a16="http://schemas.microsoft.com/office/drawing/2014/main" id="{D5EE9473-59CE-4256-BADD-A5B4E6910C8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5" name="Line 186">
          <a:extLst>
            <a:ext uri="{FF2B5EF4-FFF2-40B4-BE49-F238E27FC236}">
              <a16:creationId xmlns:a16="http://schemas.microsoft.com/office/drawing/2014/main" id="{A7F93F1F-4AA2-4DAA-BC5C-F882EC51E69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6" name="Line 187">
          <a:extLst>
            <a:ext uri="{FF2B5EF4-FFF2-40B4-BE49-F238E27FC236}">
              <a16:creationId xmlns:a16="http://schemas.microsoft.com/office/drawing/2014/main" id="{23F109A0-1719-47D1-90D9-8DAEBE0E58F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7" name="Line 46">
          <a:extLst>
            <a:ext uri="{FF2B5EF4-FFF2-40B4-BE49-F238E27FC236}">
              <a16:creationId xmlns:a16="http://schemas.microsoft.com/office/drawing/2014/main" id="{373056B6-0C20-47D8-872D-85A947CF28A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8" name="Line 47">
          <a:extLst>
            <a:ext uri="{FF2B5EF4-FFF2-40B4-BE49-F238E27FC236}">
              <a16:creationId xmlns:a16="http://schemas.microsoft.com/office/drawing/2014/main" id="{722D5B8A-EEA4-493A-BEE9-EAD216ADCCB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9" name="Line 48">
          <a:extLst>
            <a:ext uri="{FF2B5EF4-FFF2-40B4-BE49-F238E27FC236}">
              <a16:creationId xmlns:a16="http://schemas.microsoft.com/office/drawing/2014/main" id="{76777F59-295C-4E0F-9EB6-FE912971B30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0" name="Line 49">
          <a:extLst>
            <a:ext uri="{FF2B5EF4-FFF2-40B4-BE49-F238E27FC236}">
              <a16:creationId xmlns:a16="http://schemas.microsoft.com/office/drawing/2014/main" id="{48FD6732-33C0-4A30-90DA-36D6E075D94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1" name="Line 50">
          <a:extLst>
            <a:ext uri="{FF2B5EF4-FFF2-40B4-BE49-F238E27FC236}">
              <a16:creationId xmlns:a16="http://schemas.microsoft.com/office/drawing/2014/main" id="{3FA76304-2781-4D50-8701-A27DF196624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2" name="Line 51">
          <a:extLst>
            <a:ext uri="{FF2B5EF4-FFF2-40B4-BE49-F238E27FC236}">
              <a16:creationId xmlns:a16="http://schemas.microsoft.com/office/drawing/2014/main" id="{16857D02-FE18-4B99-924E-42B2A5452F7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3" name="Line 182">
          <a:extLst>
            <a:ext uri="{FF2B5EF4-FFF2-40B4-BE49-F238E27FC236}">
              <a16:creationId xmlns:a16="http://schemas.microsoft.com/office/drawing/2014/main" id="{4DF08A05-54C1-4ABB-A72A-2A2001D6FB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4" name="Line 183">
          <a:extLst>
            <a:ext uri="{FF2B5EF4-FFF2-40B4-BE49-F238E27FC236}">
              <a16:creationId xmlns:a16="http://schemas.microsoft.com/office/drawing/2014/main" id="{3ECBDC1C-5BD6-4B66-9026-8F5EE4591B1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5" name="Line 184">
          <a:extLst>
            <a:ext uri="{FF2B5EF4-FFF2-40B4-BE49-F238E27FC236}">
              <a16:creationId xmlns:a16="http://schemas.microsoft.com/office/drawing/2014/main" id="{9DDAE6FD-58EB-490D-9FE0-C84F6E13CA1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6" name="Line 185">
          <a:extLst>
            <a:ext uri="{FF2B5EF4-FFF2-40B4-BE49-F238E27FC236}">
              <a16:creationId xmlns:a16="http://schemas.microsoft.com/office/drawing/2014/main" id="{D68BF31A-63C6-4890-AF6D-2057645531C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7" name="Line 186">
          <a:extLst>
            <a:ext uri="{FF2B5EF4-FFF2-40B4-BE49-F238E27FC236}">
              <a16:creationId xmlns:a16="http://schemas.microsoft.com/office/drawing/2014/main" id="{E58DC443-3F5A-45E9-A748-8E6FB29D735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8" name="Line 187">
          <a:extLst>
            <a:ext uri="{FF2B5EF4-FFF2-40B4-BE49-F238E27FC236}">
              <a16:creationId xmlns:a16="http://schemas.microsoft.com/office/drawing/2014/main" id="{A8CDE6DE-5FB8-41B5-9F48-85394D49639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9" name="Line 46">
          <a:extLst>
            <a:ext uri="{FF2B5EF4-FFF2-40B4-BE49-F238E27FC236}">
              <a16:creationId xmlns:a16="http://schemas.microsoft.com/office/drawing/2014/main" id="{235CA289-DB6A-419B-A514-4C6F3BFF36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0" name="Line 47">
          <a:extLst>
            <a:ext uri="{FF2B5EF4-FFF2-40B4-BE49-F238E27FC236}">
              <a16:creationId xmlns:a16="http://schemas.microsoft.com/office/drawing/2014/main" id="{E822575B-D58C-4B4F-A4B4-91331B33D1E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1" name="Line 48">
          <a:extLst>
            <a:ext uri="{FF2B5EF4-FFF2-40B4-BE49-F238E27FC236}">
              <a16:creationId xmlns:a16="http://schemas.microsoft.com/office/drawing/2014/main" id="{E19CBB37-DE45-4FD5-94CE-3E5AD29FA58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2" name="Line 49">
          <a:extLst>
            <a:ext uri="{FF2B5EF4-FFF2-40B4-BE49-F238E27FC236}">
              <a16:creationId xmlns:a16="http://schemas.microsoft.com/office/drawing/2014/main" id="{9C630E78-0FEE-4802-999C-A95EFB191F3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3" name="Line 50">
          <a:extLst>
            <a:ext uri="{FF2B5EF4-FFF2-40B4-BE49-F238E27FC236}">
              <a16:creationId xmlns:a16="http://schemas.microsoft.com/office/drawing/2014/main" id="{58FC81BC-8F41-49FF-BF1B-6B7CBEAB706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4" name="Line 51">
          <a:extLst>
            <a:ext uri="{FF2B5EF4-FFF2-40B4-BE49-F238E27FC236}">
              <a16:creationId xmlns:a16="http://schemas.microsoft.com/office/drawing/2014/main" id="{70B44159-C782-4320-9FB5-87B6E1232ED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5" name="Line 182">
          <a:extLst>
            <a:ext uri="{FF2B5EF4-FFF2-40B4-BE49-F238E27FC236}">
              <a16:creationId xmlns:a16="http://schemas.microsoft.com/office/drawing/2014/main" id="{927B8AB5-B356-44BF-BE0C-68592B1A7D7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6" name="Line 183">
          <a:extLst>
            <a:ext uri="{FF2B5EF4-FFF2-40B4-BE49-F238E27FC236}">
              <a16:creationId xmlns:a16="http://schemas.microsoft.com/office/drawing/2014/main" id="{A2830418-1F80-4D78-8FF1-2A709DB107C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7" name="Line 184">
          <a:extLst>
            <a:ext uri="{FF2B5EF4-FFF2-40B4-BE49-F238E27FC236}">
              <a16:creationId xmlns:a16="http://schemas.microsoft.com/office/drawing/2014/main" id="{4008F9E4-CBCA-470B-B892-803E99703C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8" name="Line 185">
          <a:extLst>
            <a:ext uri="{FF2B5EF4-FFF2-40B4-BE49-F238E27FC236}">
              <a16:creationId xmlns:a16="http://schemas.microsoft.com/office/drawing/2014/main" id="{38DDA9A0-3817-4D85-B253-823D2B58862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9" name="Line 186">
          <a:extLst>
            <a:ext uri="{FF2B5EF4-FFF2-40B4-BE49-F238E27FC236}">
              <a16:creationId xmlns:a16="http://schemas.microsoft.com/office/drawing/2014/main" id="{47B27134-5685-4920-918F-4C21D35A5E8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0" name="Line 187">
          <a:extLst>
            <a:ext uri="{FF2B5EF4-FFF2-40B4-BE49-F238E27FC236}">
              <a16:creationId xmlns:a16="http://schemas.microsoft.com/office/drawing/2014/main" id="{073539A7-D52A-445E-9ED7-DA72EEA3877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B11F91C0-16A9-4A02-BDF0-F41B648AB06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31E3D2DB-C666-4B9A-AB05-338A8322CFC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23E1262A-490F-4D32-BD33-A7FAB94E33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4" name="Line 49">
          <a:extLst>
            <a:ext uri="{FF2B5EF4-FFF2-40B4-BE49-F238E27FC236}">
              <a16:creationId xmlns:a16="http://schemas.microsoft.com/office/drawing/2014/main" id="{92BB2D95-6C05-4D4D-BA23-B8D46E02DAE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50">
          <a:extLst>
            <a:ext uri="{FF2B5EF4-FFF2-40B4-BE49-F238E27FC236}">
              <a16:creationId xmlns:a16="http://schemas.microsoft.com/office/drawing/2014/main" id="{1D7A94AE-3AEE-4E26-B345-B56C16F1790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51">
          <a:extLst>
            <a:ext uri="{FF2B5EF4-FFF2-40B4-BE49-F238E27FC236}">
              <a16:creationId xmlns:a16="http://schemas.microsoft.com/office/drawing/2014/main" id="{EF52511C-069E-47C8-AD92-9BFB3DD9B8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182">
          <a:extLst>
            <a:ext uri="{FF2B5EF4-FFF2-40B4-BE49-F238E27FC236}">
              <a16:creationId xmlns:a16="http://schemas.microsoft.com/office/drawing/2014/main" id="{4F5CB538-89CF-4D12-BEDC-65FFB1E9728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183">
          <a:extLst>
            <a:ext uri="{FF2B5EF4-FFF2-40B4-BE49-F238E27FC236}">
              <a16:creationId xmlns:a16="http://schemas.microsoft.com/office/drawing/2014/main" id="{E13BEBF4-9BAA-4EA5-BB61-317B526417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184">
          <a:extLst>
            <a:ext uri="{FF2B5EF4-FFF2-40B4-BE49-F238E27FC236}">
              <a16:creationId xmlns:a16="http://schemas.microsoft.com/office/drawing/2014/main" id="{97F85231-4E93-447A-BA00-F7F39837D49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185">
          <a:extLst>
            <a:ext uri="{FF2B5EF4-FFF2-40B4-BE49-F238E27FC236}">
              <a16:creationId xmlns:a16="http://schemas.microsoft.com/office/drawing/2014/main" id="{A07B6946-E399-4781-945C-0487BAD785E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6">
          <a:extLst>
            <a:ext uri="{FF2B5EF4-FFF2-40B4-BE49-F238E27FC236}">
              <a16:creationId xmlns:a16="http://schemas.microsoft.com/office/drawing/2014/main" id="{A7C21385-B0EA-4BEE-9BF3-9AA48FFEF83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7">
          <a:extLst>
            <a:ext uri="{FF2B5EF4-FFF2-40B4-BE49-F238E27FC236}">
              <a16:creationId xmlns:a16="http://schemas.microsoft.com/office/drawing/2014/main" id="{4166A00A-B4DE-4A14-A91D-E6E4F992CD3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46">
          <a:extLst>
            <a:ext uri="{FF2B5EF4-FFF2-40B4-BE49-F238E27FC236}">
              <a16:creationId xmlns:a16="http://schemas.microsoft.com/office/drawing/2014/main" id="{139C4B60-94E7-4070-B2AA-608AD7DE1D3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47">
          <a:extLst>
            <a:ext uri="{FF2B5EF4-FFF2-40B4-BE49-F238E27FC236}">
              <a16:creationId xmlns:a16="http://schemas.microsoft.com/office/drawing/2014/main" id="{8B72492D-16C0-455A-B7D8-169D1B1DA0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48">
          <a:extLst>
            <a:ext uri="{FF2B5EF4-FFF2-40B4-BE49-F238E27FC236}">
              <a16:creationId xmlns:a16="http://schemas.microsoft.com/office/drawing/2014/main" id="{241C8F35-F5FF-4C16-A848-ABDE44CE9A6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49">
          <a:extLst>
            <a:ext uri="{FF2B5EF4-FFF2-40B4-BE49-F238E27FC236}">
              <a16:creationId xmlns:a16="http://schemas.microsoft.com/office/drawing/2014/main" id="{7444E577-736D-4CEE-AA09-424DFA4BEE4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50">
          <a:extLst>
            <a:ext uri="{FF2B5EF4-FFF2-40B4-BE49-F238E27FC236}">
              <a16:creationId xmlns:a16="http://schemas.microsoft.com/office/drawing/2014/main" id="{F27A6725-C1C2-436A-9F45-03DA2FAF0A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51">
          <a:extLst>
            <a:ext uri="{FF2B5EF4-FFF2-40B4-BE49-F238E27FC236}">
              <a16:creationId xmlns:a16="http://schemas.microsoft.com/office/drawing/2014/main" id="{546FFBAD-00FE-4F7D-93DA-1F6A1EB0F14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182">
          <a:extLst>
            <a:ext uri="{FF2B5EF4-FFF2-40B4-BE49-F238E27FC236}">
              <a16:creationId xmlns:a16="http://schemas.microsoft.com/office/drawing/2014/main" id="{F13CA49B-3987-4C65-8E01-6C6F43A44A6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183">
          <a:extLst>
            <a:ext uri="{FF2B5EF4-FFF2-40B4-BE49-F238E27FC236}">
              <a16:creationId xmlns:a16="http://schemas.microsoft.com/office/drawing/2014/main" id="{FCF53492-5644-4B36-A049-A281B36B086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184">
          <a:extLst>
            <a:ext uri="{FF2B5EF4-FFF2-40B4-BE49-F238E27FC236}">
              <a16:creationId xmlns:a16="http://schemas.microsoft.com/office/drawing/2014/main" id="{6745F9B5-DCF7-4364-9BA5-F5AF7475DAD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185">
          <a:extLst>
            <a:ext uri="{FF2B5EF4-FFF2-40B4-BE49-F238E27FC236}">
              <a16:creationId xmlns:a16="http://schemas.microsoft.com/office/drawing/2014/main" id="{F649272D-597F-40BC-B3F0-C74EB7E6D22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6">
          <a:extLst>
            <a:ext uri="{FF2B5EF4-FFF2-40B4-BE49-F238E27FC236}">
              <a16:creationId xmlns:a16="http://schemas.microsoft.com/office/drawing/2014/main" id="{43A48DF4-EA84-4C1F-8ACA-3AB2BAF465B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7">
          <a:extLst>
            <a:ext uri="{FF2B5EF4-FFF2-40B4-BE49-F238E27FC236}">
              <a16:creationId xmlns:a16="http://schemas.microsoft.com/office/drawing/2014/main" id="{BA524B7A-F743-4D48-8F67-0F49007F2A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46">
          <a:extLst>
            <a:ext uri="{FF2B5EF4-FFF2-40B4-BE49-F238E27FC236}">
              <a16:creationId xmlns:a16="http://schemas.microsoft.com/office/drawing/2014/main" id="{FADABB3C-7533-4C99-8693-5A59C719AB0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47">
          <a:extLst>
            <a:ext uri="{FF2B5EF4-FFF2-40B4-BE49-F238E27FC236}">
              <a16:creationId xmlns:a16="http://schemas.microsoft.com/office/drawing/2014/main" id="{0CDD3BE0-3B18-43C2-A42E-DEB734A4A0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48">
          <a:extLst>
            <a:ext uri="{FF2B5EF4-FFF2-40B4-BE49-F238E27FC236}">
              <a16:creationId xmlns:a16="http://schemas.microsoft.com/office/drawing/2014/main" id="{052E3F6A-9313-4860-83F5-4186335F919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49">
          <a:extLst>
            <a:ext uri="{FF2B5EF4-FFF2-40B4-BE49-F238E27FC236}">
              <a16:creationId xmlns:a16="http://schemas.microsoft.com/office/drawing/2014/main" id="{36DC17E6-259B-4518-A3B8-38D55E0B7C0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50">
          <a:extLst>
            <a:ext uri="{FF2B5EF4-FFF2-40B4-BE49-F238E27FC236}">
              <a16:creationId xmlns:a16="http://schemas.microsoft.com/office/drawing/2014/main" id="{9345004D-13A6-450D-89D4-0F62243D3BD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51">
          <a:extLst>
            <a:ext uri="{FF2B5EF4-FFF2-40B4-BE49-F238E27FC236}">
              <a16:creationId xmlns:a16="http://schemas.microsoft.com/office/drawing/2014/main" id="{9633CC01-2244-4DE0-A2D8-55ACB12B54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182">
          <a:extLst>
            <a:ext uri="{FF2B5EF4-FFF2-40B4-BE49-F238E27FC236}">
              <a16:creationId xmlns:a16="http://schemas.microsoft.com/office/drawing/2014/main" id="{431EAC6E-744C-4423-B07A-00ACACA8FBF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183">
          <a:extLst>
            <a:ext uri="{FF2B5EF4-FFF2-40B4-BE49-F238E27FC236}">
              <a16:creationId xmlns:a16="http://schemas.microsoft.com/office/drawing/2014/main" id="{D405C8FF-8A8E-4E9E-B0DF-061DC27C3EC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184">
          <a:extLst>
            <a:ext uri="{FF2B5EF4-FFF2-40B4-BE49-F238E27FC236}">
              <a16:creationId xmlns:a16="http://schemas.microsoft.com/office/drawing/2014/main" id="{F78A164D-D86C-4653-A4EE-FFE5E88403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185">
          <a:extLst>
            <a:ext uri="{FF2B5EF4-FFF2-40B4-BE49-F238E27FC236}">
              <a16:creationId xmlns:a16="http://schemas.microsoft.com/office/drawing/2014/main" id="{DD5DF664-5404-4A75-A696-325E08487A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6">
          <a:extLst>
            <a:ext uri="{FF2B5EF4-FFF2-40B4-BE49-F238E27FC236}">
              <a16:creationId xmlns:a16="http://schemas.microsoft.com/office/drawing/2014/main" id="{23231E56-D9FF-4603-ACDD-FAF9C6BDBB9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7">
          <a:extLst>
            <a:ext uri="{FF2B5EF4-FFF2-40B4-BE49-F238E27FC236}">
              <a16:creationId xmlns:a16="http://schemas.microsoft.com/office/drawing/2014/main" id="{4E9D345F-005F-474C-B555-49BE27C5E8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46">
          <a:extLst>
            <a:ext uri="{FF2B5EF4-FFF2-40B4-BE49-F238E27FC236}">
              <a16:creationId xmlns:a16="http://schemas.microsoft.com/office/drawing/2014/main" id="{985408E5-12BB-4395-96FD-C05BF2B244C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47">
          <a:extLst>
            <a:ext uri="{FF2B5EF4-FFF2-40B4-BE49-F238E27FC236}">
              <a16:creationId xmlns:a16="http://schemas.microsoft.com/office/drawing/2014/main" id="{466D20C7-2D6F-44D6-BA03-144D867A499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48">
          <a:extLst>
            <a:ext uri="{FF2B5EF4-FFF2-40B4-BE49-F238E27FC236}">
              <a16:creationId xmlns:a16="http://schemas.microsoft.com/office/drawing/2014/main" id="{FADA642D-5331-4201-A9D3-27DD3F0D7FD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49">
          <a:extLst>
            <a:ext uri="{FF2B5EF4-FFF2-40B4-BE49-F238E27FC236}">
              <a16:creationId xmlns:a16="http://schemas.microsoft.com/office/drawing/2014/main" id="{479D664C-5C2A-447C-8835-8FD80633D71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50">
          <a:extLst>
            <a:ext uri="{FF2B5EF4-FFF2-40B4-BE49-F238E27FC236}">
              <a16:creationId xmlns:a16="http://schemas.microsoft.com/office/drawing/2014/main" id="{EF52C8FE-1EB6-4772-84AD-68ACFF5C84D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51">
          <a:extLst>
            <a:ext uri="{FF2B5EF4-FFF2-40B4-BE49-F238E27FC236}">
              <a16:creationId xmlns:a16="http://schemas.microsoft.com/office/drawing/2014/main" id="{B39A7CB5-77CC-48A7-89F0-DE8BE3152E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182">
          <a:extLst>
            <a:ext uri="{FF2B5EF4-FFF2-40B4-BE49-F238E27FC236}">
              <a16:creationId xmlns:a16="http://schemas.microsoft.com/office/drawing/2014/main" id="{94385F2D-8F58-4031-8DFD-FE529433F93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183">
          <a:extLst>
            <a:ext uri="{FF2B5EF4-FFF2-40B4-BE49-F238E27FC236}">
              <a16:creationId xmlns:a16="http://schemas.microsoft.com/office/drawing/2014/main" id="{44D25609-3F6C-4FBA-8D2B-91571275AB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184">
          <a:extLst>
            <a:ext uri="{FF2B5EF4-FFF2-40B4-BE49-F238E27FC236}">
              <a16:creationId xmlns:a16="http://schemas.microsoft.com/office/drawing/2014/main" id="{074D4720-6932-4E09-8B7F-0E1A2F970C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185">
          <a:extLst>
            <a:ext uri="{FF2B5EF4-FFF2-40B4-BE49-F238E27FC236}">
              <a16:creationId xmlns:a16="http://schemas.microsoft.com/office/drawing/2014/main" id="{04B94DCE-93DA-4252-9A2C-AD9BC3092E0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6">
          <a:extLst>
            <a:ext uri="{FF2B5EF4-FFF2-40B4-BE49-F238E27FC236}">
              <a16:creationId xmlns:a16="http://schemas.microsoft.com/office/drawing/2014/main" id="{6EF4D6BF-C30F-4F5B-9A6C-B7B5D0BE826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7">
          <a:extLst>
            <a:ext uri="{FF2B5EF4-FFF2-40B4-BE49-F238E27FC236}">
              <a16:creationId xmlns:a16="http://schemas.microsoft.com/office/drawing/2014/main" id="{07FD352D-2117-4769-A952-21CDACBCB16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0EBEF25-7AB9-4B1D-9B01-DC7E278F817B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12D6B5D9-1C9B-433B-B6E5-B319C1128C5D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E2560068-3C88-4BF3-8181-A219DE0AFE1C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89291E63-7433-4F7F-A138-AD59ECFC9D9B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5F521C42-B446-4D6E-95B9-A0F11DDBB3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F14E8211-9B14-4384-BAF3-02B6A156EF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244CB3D2-4D1E-4F16-B2CC-D354C4CDDE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BEB3B206-BE6F-4FE2-A745-D71CAB0FAF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319A3FB6-4BC5-44FE-B150-E6D7EAF7F4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3DB0E6C1-C382-4E7D-A8C2-46E38E3680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52409E7F-6F99-4E41-9720-17E1EB5409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B3D8AA70-C697-4EBD-BC96-17B403E493B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F98AA69A-0D69-4609-999D-A9A5FF588C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E31291FD-642E-4369-9F97-4BB08EBAFE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325E9119-F398-4CFE-B5EB-1A6351DFFBC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47B2FF68-2DE4-4305-8F7B-7999B63222B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92395A1B-A985-4CB7-88FB-8A0DF970FBF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1CFFADA6-4536-4808-A411-F30D51EFD3C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59CB5B97-35C0-4C20-84AB-66F8995578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965C7CD0-477D-489E-92D1-8605167DA19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675F3474-F9D2-4711-96B2-C2CECF4730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0A22C470-FA90-4B57-95CB-9709AE02F7A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85CE5A3B-160B-4AB7-B976-4B479BBB705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768A5E12-CD55-4032-9582-B95C6C1911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74EAC2B4-018C-43B1-BEE3-79858F28DE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85C08A77-0765-4BAE-99FA-3017190B1E6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897C266-BCAD-4423-BB84-772482600C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C421D26C-C4D4-46FA-B784-5E3037459D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76C82AFA-ECB7-4C0A-BB3C-D7C3B0F36F1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61D7518F-634E-4D8D-9074-02E79BC150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888605A2-7386-40C5-8A8E-1DF234F15FD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AEC96A73-FFE5-4184-AFD1-B0573B75A58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4218A5DB-1689-468B-88F9-A1B22C53DD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205D48B-4BB3-4E84-B035-C453619C6EF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83BC70F6-084A-47C6-8717-51B5CEC40C4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97DA04BA-D58D-4651-8BEE-25ABCDD9D3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A3EF2475-921F-412A-9E98-961733DAAC9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98199F5-6B5C-42A4-9D25-0169AD8FFA3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BA2A302C-0D9C-445C-A5DC-51AF18F636D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783407F5-ACFD-4F91-BE8B-D66BC835340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B518043E-90B9-461F-A2DA-EADE6B49DED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AA4FCF59-0291-447B-8BA6-541D65FA6D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B25989D9-70BB-4F7E-A950-C3F36546B88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B5F32264-9C00-436A-8BDD-2F98C2A818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6846624F-8053-4BBF-9760-80D6CAACF0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D3619BFE-3B73-4827-BBE4-0DFB0B56486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E393363C-2412-4E8E-9163-2870572991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8FD76D0-1122-4698-8A16-1F1780221E0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4FC4973B-C40A-4D92-B450-5A0F994635F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30966994-5ABA-4857-AC33-F06038D51D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D3681891-7244-4AB3-B3F6-6CBDFFD1AD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29D4B34C-9DF3-4D97-83B8-F175705FAB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1" name="Line 46">
          <a:extLst>
            <a:ext uri="{FF2B5EF4-FFF2-40B4-BE49-F238E27FC236}">
              <a16:creationId xmlns:a16="http://schemas.microsoft.com/office/drawing/2014/main" id="{A27029A3-AFF4-4A51-B731-4569D3E0CC6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2" name="Line 47">
          <a:extLst>
            <a:ext uri="{FF2B5EF4-FFF2-40B4-BE49-F238E27FC236}">
              <a16:creationId xmlns:a16="http://schemas.microsoft.com/office/drawing/2014/main" id="{30CE0983-609D-463D-816D-E8905A22C9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3" name="Line 48">
          <a:extLst>
            <a:ext uri="{FF2B5EF4-FFF2-40B4-BE49-F238E27FC236}">
              <a16:creationId xmlns:a16="http://schemas.microsoft.com/office/drawing/2014/main" id="{E06779B5-DD76-4983-83C6-6266AB65DE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4" name="Line 49">
          <a:extLst>
            <a:ext uri="{FF2B5EF4-FFF2-40B4-BE49-F238E27FC236}">
              <a16:creationId xmlns:a16="http://schemas.microsoft.com/office/drawing/2014/main" id="{04E437F7-62C3-4B0D-8B6A-A83B2B7F30E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5" name="Line 50">
          <a:extLst>
            <a:ext uri="{FF2B5EF4-FFF2-40B4-BE49-F238E27FC236}">
              <a16:creationId xmlns:a16="http://schemas.microsoft.com/office/drawing/2014/main" id="{A24DB2F1-A042-4226-831D-913739AAA94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6" name="Line 51">
          <a:extLst>
            <a:ext uri="{FF2B5EF4-FFF2-40B4-BE49-F238E27FC236}">
              <a16:creationId xmlns:a16="http://schemas.microsoft.com/office/drawing/2014/main" id="{C2DA63F2-836E-4EC0-AA43-98497C651D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7" name="Line 182">
          <a:extLst>
            <a:ext uri="{FF2B5EF4-FFF2-40B4-BE49-F238E27FC236}">
              <a16:creationId xmlns:a16="http://schemas.microsoft.com/office/drawing/2014/main" id="{25AC8C47-073B-433B-8EE2-DEC7D4B6F8D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8" name="Line 183">
          <a:extLst>
            <a:ext uri="{FF2B5EF4-FFF2-40B4-BE49-F238E27FC236}">
              <a16:creationId xmlns:a16="http://schemas.microsoft.com/office/drawing/2014/main" id="{209E2B82-C101-4F6D-8178-8A90A531643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9" name="Line 184">
          <a:extLst>
            <a:ext uri="{FF2B5EF4-FFF2-40B4-BE49-F238E27FC236}">
              <a16:creationId xmlns:a16="http://schemas.microsoft.com/office/drawing/2014/main" id="{C43F95D4-5629-4935-B7B2-0A0E56F2344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0" name="Line 185">
          <a:extLst>
            <a:ext uri="{FF2B5EF4-FFF2-40B4-BE49-F238E27FC236}">
              <a16:creationId xmlns:a16="http://schemas.microsoft.com/office/drawing/2014/main" id="{B0B996B9-FF7E-4DA6-BB1D-45A1FCDC1D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1" name="Line 186">
          <a:extLst>
            <a:ext uri="{FF2B5EF4-FFF2-40B4-BE49-F238E27FC236}">
              <a16:creationId xmlns:a16="http://schemas.microsoft.com/office/drawing/2014/main" id="{2934A099-150B-4C00-9AA0-225845AE646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2" name="Line 187">
          <a:extLst>
            <a:ext uri="{FF2B5EF4-FFF2-40B4-BE49-F238E27FC236}">
              <a16:creationId xmlns:a16="http://schemas.microsoft.com/office/drawing/2014/main" id="{21F9AED9-65CE-429B-8F2D-AB4E63F53B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3" name="Line 46">
          <a:extLst>
            <a:ext uri="{FF2B5EF4-FFF2-40B4-BE49-F238E27FC236}">
              <a16:creationId xmlns:a16="http://schemas.microsoft.com/office/drawing/2014/main" id="{74B64294-09D0-4777-B4F1-F0260B3C0D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4" name="Line 47">
          <a:extLst>
            <a:ext uri="{FF2B5EF4-FFF2-40B4-BE49-F238E27FC236}">
              <a16:creationId xmlns:a16="http://schemas.microsoft.com/office/drawing/2014/main" id="{2D8FE7CD-3CEB-4AE5-9916-569693BA83D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5" name="Line 48">
          <a:extLst>
            <a:ext uri="{FF2B5EF4-FFF2-40B4-BE49-F238E27FC236}">
              <a16:creationId xmlns:a16="http://schemas.microsoft.com/office/drawing/2014/main" id="{BC0DA32C-6BB8-4525-80FE-002ED39996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6" name="Line 49">
          <a:extLst>
            <a:ext uri="{FF2B5EF4-FFF2-40B4-BE49-F238E27FC236}">
              <a16:creationId xmlns:a16="http://schemas.microsoft.com/office/drawing/2014/main" id="{1D76DB95-D526-4424-AA86-0FB9CD31C2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7" name="Line 50">
          <a:extLst>
            <a:ext uri="{FF2B5EF4-FFF2-40B4-BE49-F238E27FC236}">
              <a16:creationId xmlns:a16="http://schemas.microsoft.com/office/drawing/2014/main" id="{E6B0F6E3-817A-49E5-A6CE-C1C5263F29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8" name="Line 51">
          <a:extLst>
            <a:ext uri="{FF2B5EF4-FFF2-40B4-BE49-F238E27FC236}">
              <a16:creationId xmlns:a16="http://schemas.microsoft.com/office/drawing/2014/main" id="{F9969AAE-ECEC-48BD-BB91-11A422879F7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9" name="Line 182">
          <a:extLst>
            <a:ext uri="{FF2B5EF4-FFF2-40B4-BE49-F238E27FC236}">
              <a16:creationId xmlns:a16="http://schemas.microsoft.com/office/drawing/2014/main" id="{9CC1E2A0-FF35-4EEB-84EE-85D1FBFDC17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0" name="Line 183">
          <a:extLst>
            <a:ext uri="{FF2B5EF4-FFF2-40B4-BE49-F238E27FC236}">
              <a16:creationId xmlns:a16="http://schemas.microsoft.com/office/drawing/2014/main" id="{6DBBDDDA-6B10-48E1-A260-A653E7B8695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1" name="Line 184">
          <a:extLst>
            <a:ext uri="{FF2B5EF4-FFF2-40B4-BE49-F238E27FC236}">
              <a16:creationId xmlns:a16="http://schemas.microsoft.com/office/drawing/2014/main" id="{D26EF25F-1DCE-4DCA-863F-F3AEE75B81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2" name="Line 185">
          <a:extLst>
            <a:ext uri="{FF2B5EF4-FFF2-40B4-BE49-F238E27FC236}">
              <a16:creationId xmlns:a16="http://schemas.microsoft.com/office/drawing/2014/main" id="{E67662B4-5E7A-4EF8-A094-B00EBFA957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3" name="Line 186">
          <a:extLst>
            <a:ext uri="{FF2B5EF4-FFF2-40B4-BE49-F238E27FC236}">
              <a16:creationId xmlns:a16="http://schemas.microsoft.com/office/drawing/2014/main" id="{7FB94E0E-B952-4883-84C2-326773C41DF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4" name="Line 187">
          <a:extLst>
            <a:ext uri="{FF2B5EF4-FFF2-40B4-BE49-F238E27FC236}">
              <a16:creationId xmlns:a16="http://schemas.microsoft.com/office/drawing/2014/main" id="{71B75B76-4E9C-4491-A8A5-51EBC98B38E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5" name="Line 46">
          <a:extLst>
            <a:ext uri="{FF2B5EF4-FFF2-40B4-BE49-F238E27FC236}">
              <a16:creationId xmlns:a16="http://schemas.microsoft.com/office/drawing/2014/main" id="{CFFE8077-F5B0-4614-B753-18B7D339094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6" name="Line 47">
          <a:extLst>
            <a:ext uri="{FF2B5EF4-FFF2-40B4-BE49-F238E27FC236}">
              <a16:creationId xmlns:a16="http://schemas.microsoft.com/office/drawing/2014/main" id="{C15C72F6-485F-48ED-A362-3A2BC142C0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7" name="Line 48">
          <a:extLst>
            <a:ext uri="{FF2B5EF4-FFF2-40B4-BE49-F238E27FC236}">
              <a16:creationId xmlns:a16="http://schemas.microsoft.com/office/drawing/2014/main" id="{231959E7-54B4-427B-B3A5-BDAF4A2737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8" name="Line 49">
          <a:extLst>
            <a:ext uri="{FF2B5EF4-FFF2-40B4-BE49-F238E27FC236}">
              <a16:creationId xmlns:a16="http://schemas.microsoft.com/office/drawing/2014/main" id="{E1B42972-7405-4CCF-9C96-651AFA6B70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9" name="Line 50">
          <a:extLst>
            <a:ext uri="{FF2B5EF4-FFF2-40B4-BE49-F238E27FC236}">
              <a16:creationId xmlns:a16="http://schemas.microsoft.com/office/drawing/2014/main" id="{B019822E-CBC5-4473-9C53-D3BB6F8C166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0" name="Line 51">
          <a:extLst>
            <a:ext uri="{FF2B5EF4-FFF2-40B4-BE49-F238E27FC236}">
              <a16:creationId xmlns:a16="http://schemas.microsoft.com/office/drawing/2014/main" id="{0CD11D27-1183-4E64-A13C-2212BD5F1E9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1" name="Line 182">
          <a:extLst>
            <a:ext uri="{FF2B5EF4-FFF2-40B4-BE49-F238E27FC236}">
              <a16:creationId xmlns:a16="http://schemas.microsoft.com/office/drawing/2014/main" id="{FB5D38B9-D72C-49E8-94C9-247C7A666B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2" name="Line 183">
          <a:extLst>
            <a:ext uri="{FF2B5EF4-FFF2-40B4-BE49-F238E27FC236}">
              <a16:creationId xmlns:a16="http://schemas.microsoft.com/office/drawing/2014/main" id="{8F2E0CBD-FDAD-4033-8046-08003597704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3" name="Line 184">
          <a:extLst>
            <a:ext uri="{FF2B5EF4-FFF2-40B4-BE49-F238E27FC236}">
              <a16:creationId xmlns:a16="http://schemas.microsoft.com/office/drawing/2014/main" id="{FD413386-905D-4AF7-86D5-D5F527D0A67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4" name="Line 185">
          <a:extLst>
            <a:ext uri="{FF2B5EF4-FFF2-40B4-BE49-F238E27FC236}">
              <a16:creationId xmlns:a16="http://schemas.microsoft.com/office/drawing/2014/main" id="{A5AC3E28-815B-4F46-8501-7CFEF945B74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5" name="Line 186">
          <a:extLst>
            <a:ext uri="{FF2B5EF4-FFF2-40B4-BE49-F238E27FC236}">
              <a16:creationId xmlns:a16="http://schemas.microsoft.com/office/drawing/2014/main" id="{87FAC075-714E-4F8E-8C93-CE437C6833C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6" name="Line 187">
          <a:extLst>
            <a:ext uri="{FF2B5EF4-FFF2-40B4-BE49-F238E27FC236}">
              <a16:creationId xmlns:a16="http://schemas.microsoft.com/office/drawing/2014/main" id="{68F4C11D-D622-4231-8D70-1064EB44730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7" name="Line 46">
          <a:extLst>
            <a:ext uri="{FF2B5EF4-FFF2-40B4-BE49-F238E27FC236}">
              <a16:creationId xmlns:a16="http://schemas.microsoft.com/office/drawing/2014/main" id="{8A33247F-235C-4548-8E1A-9B356DF8A1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8" name="Line 47">
          <a:extLst>
            <a:ext uri="{FF2B5EF4-FFF2-40B4-BE49-F238E27FC236}">
              <a16:creationId xmlns:a16="http://schemas.microsoft.com/office/drawing/2014/main" id="{7406A054-AC22-4DD3-B361-8D9854E1084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9" name="Line 48">
          <a:extLst>
            <a:ext uri="{FF2B5EF4-FFF2-40B4-BE49-F238E27FC236}">
              <a16:creationId xmlns:a16="http://schemas.microsoft.com/office/drawing/2014/main" id="{F0A56CFE-90F1-45C0-AA6B-F1CBEFE021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0" name="Line 49">
          <a:extLst>
            <a:ext uri="{FF2B5EF4-FFF2-40B4-BE49-F238E27FC236}">
              <a16:creationId xmlns:a16="http://schemas.microsoft.com/office/drawing/2014/main" id="{A70E4EFC-0175-4045-B8F9-593F0C67C9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1" name="Line 50">
          <a:extLst>
            <a:ext uri="{FF2B5EF4-FFF2-40B4-BE49-F238E27FC236}">
              <a16:creationId xmlns:a16="http://schemas.microsoft.com/office/drawing/2014/main" id="{E3CBD6EF-6459-4619-A471-07E7C7CAD70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2" name="Line 51">
          <a:extLst>
            <a:ext uri="{FF2B5EF4-FFF2-40B4-BE49-F238E27FC236}">
              <a16:creationId xmlns:a16="http://schemas.microsoft.com/office/drawing/2014/main" id="{6C752D8F-0B26-4560-8336-C3E5138A2C9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3" name="Line 182">
          <a:extLst>
            <a:ext uri="{FF2B5EF4-FFF2-40B4-BE49-F238E27FC236}">
              <a16:creationId xmlns:a16="http://schemas.microsoft.com/office/drawing/2014/main" id="{C69538C7-3DE5-432A-8C1E-9A36839905A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4" name="Line 183">
          <a:extLst>
            <a:ext uri="{FF2B5EF4-FFF2-40B4-BE49-F238E27FC236}">
              <a16:creationId xmlns:a16="http://schemas.microsoft.com/office/drawing/2014/main" id="{0E6DF671-2C1E-4B0A-80B1-8BE607C7DDC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5" name="Line 184">
          <a:extLst>
            <a:ext uri="{FF2B5EF4-FFF2-40B4-BE49-F238E27FC236}">
              <a16:creationId xmlns:a16="http://schemas.microsoft.com/office/drawing/2014/main" id="{42D88A8A-4288-4FC6-963E-F7DCCA49A2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6" name="Line 185">
          <a:extLst>
            <a:ext uri="{FF2B5EF4-FFF2-40B4-BE49-F238E27FC236}">
              <a16:creationId xmlns:a16="http://schemas.microsoft.com/office/drawing/2014/main" id="{C8B50C21-1FBE-4AAA-AC0E-DC453E5C32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7" name="Line 186">
          <a:extLst>
            <a:ext uri="{FF2B5EF4-FFF2-40B4-BE49-F238E27FC236}">
              <a16:creationId xmlns:a16="http://schemas.microsoft.com/office/drawing/2014/main" id="{4116B684-51EB-46A8-84C0-4ECB5F44C5C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8" name="Line 187">
          <a:extLst>
            <a:ext uri="{FF2B5EF4-FFF2-40B4-BE49-F238E27FC236}">
              <a16:creationId xmlns:a16="http://schemas.microsoft.com/office/drawing/2014/main" id="{7C5A472F-96E1-437E-98DF-758F5E8CEB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9" name="Line 46">
          <a:extLst>
            <a:ext uri="{FF2B5EF4-FFF2-40B4-BE49-F238E27FC236}">
              <a16:creationId xmlns:a16="http://schemas.microsoft.com/office/drawing/2014/main" id="{8F70B4DA-BB8F-4E72-A30E-277A641CB77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0" name="Line 47">
          <a:extLst>
            <a:ext uri="{FF2B5EF4-FFF2-40B4-BE49-F238E27FC236}">
              <a16:creationId xmlns:a16="http://schemas.microsoft.com/office/drawing/2014/main" id="{F71F6AAC-414B-4F1B-8568-5E9C1B9C421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1" name="Line 48">
          <a:extLst>
            <a:ext uri="{FF2B5EF4-FFF2-40B4-BE49-F238E27FC236}">
              <a16:creationId xmlns:a16="http://schemas.microsoft.com/office/drawing/2014/main" id="{7EBBF571-D5B7-4C29-AF5F-A1AF51E76DD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2" name="Line 49">
          <a:extLst>
            <a:ext uri="{FF2B5EF4-FFF2-40B4-BE49-F238E27FC236}">
              <a16:creationId xmlns:a16="http://schemas.microsoft.com/office/drawing/2014/main" id="{3E46E795-C31A-40BF-975F-EEA26C5CBE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3" name="Line 50">
          <a:extLst>
            <a:ext uri="{FF2B5EF4-FFF2-40B4-BE49-F238E27FC236}">
              <a16:creationId xmlns:a16="http://schemas.microsoft.com/office/drawing/2014/main" id="{0D962DFC-72E2-4586-88E7-2AB538B7686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4" name="Line 51">
          <a:extLst>
            <a:ext uri="{FF2B5EF4-FFF2-40B4-BE49-F238E27FC236}">
              <a16:creationId xmlns:a16="http://schemas.microsoft.com/office/drawing/2014/main" id="{194CB48D-A836-430A-8A89-EEBDE2FDEA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5" name="Line 182">
          <a:extLst>
            <a:ext uri="{FF2B5EF4-FFF2-40B4-BE49-F238E27FC236}">
              <a16:creationId xmlns:a16="http://schemas.microsoft.com/office/drawing/2014/main" id="{190B48F3-B879-430B-85D3-8C871411659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6" name="Line 183">
          <a:extLst>
            <a:ext uri="{FF2B5EF4-FFF2-40B4-BE49-F238E27FC236}">
              <a16:creationId xmlns:a16="http://schemas.microsoft.com/office/drawing/2014/main" id="{DE44F187-80FF-4890-B4E8-AC3ED709966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7" name="Line 184">
          <a:extLst>
            <a:ext uri="{FF2B5EF4-FFF2-40B4-BE49-F238E27FC236}">
              <a16:creationId xmlns:a16="http://schemas.microsoft.com/office/drawing/2014/main" id="{2329F497-F13F-4A4F-8FF3-AC0BAD827F3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8" name="Line 185">
          <a:extLst>
            <a:ext uri="{FF2B5EF4-FFF2-40B4-BE49-F238E27FC236}">
              <a16:creationId xmlns:a16="http://schemas.microsoft.com/office/drawing/2014/main" id="{C77C025D-2E33-4E9F-B739-768B5BB307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9" name="Line 186">
          <a:extLst>
            <a:ext uri="{FF2B5EF4-FFF2-40B4-BE49-F238E27FC236}">
              <a16:creationId xmlns:a16="http://schemas.microsoft.com/office/drawing/2014/main" id="{19F65415-1094-4FDF-9623-FAA7FC750F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0" name="Line 187">
          <a:extLst>
            <a:ext uri="{FF2B5EF4-FFF2-40B4-BE49-F238E27FC236}">
              <a16:creationId xmlns:a16="http://schemas.microsoft.com/office/drawing/2014/main" id="{55C8F6AE-9AFF-42E2-B4CB-AA6E18ACDF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1" name="Line 46">
          <a:extLst>
            <a:ext uri="{FF2B5EF4-FFF2-40B4-BE49-F238E27FC236}">
              <a16:creationId xmlns:a16="http://schemas.microsoft.com/office/drawing/2014/main" id="{B92406C4-6F8E-4347-8490-CA2D50287F9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2" name="Line 47">
          <a:extLst>
            <a:ext uri="{FF2B5EF4-FFF2-40B4-BE49-F238E27FC236}">
              <a16:creationId xmlns:a16="http://schemas.microsoft.com/office/drawing/2014/main" id="{9DC2223E-6C83-437B-BBA9-B11AEC164F6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3" name="Line 48">
          <a:extLst>
            <a:ext uri="{FF2B5EF4-FFF2-40B4-BE49-F238E27FC236}">
              <a16:creationId xmlns:a16="http://schemas.microsoft.com/office/drawing/2014/main" id="{EE679C7A-75CF-4CFE-9A5A-7C6F17B9DB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4" name="Line 49">
          <a:extLst>
            <a:ext uri="{FF2B5EF4-FFF2-40B4-BE49-F238E27FC236}">
              <a16:creationId xmlns:a16="http://schemas.microsoft.com/office/drawing/2014/main" id="{9F7A1E9F-9D7B-4400-8777-9FE35B3BF2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5" name="Line 50">
          <a:extLst>
            <a:ext uri="{FF2B5EF4-FFF2-40B4-BE49-F238E27FC236}">
              <a16:creationId xmlns:a16="http://schemas.microsoft.com/office/drawing/2014/main" id="{C9CC85F6-7B3F-462E-BE05-67BDD86434A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6" name="Line 51">
          <a:extLst>
            <a:ext uri="{FF2B5EF4-FFF2-40B4-BE49-F238E27FC236}">
              <a16:creationId xmlns:a16="http://schemas.microsoft.com/office/drawing/2014/main" id="{05715927-626C-4880-A156-DC3EA28AC24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7" name="Line 182">
          <a:extLst>
            <a:ext uri="{FF2B5EF4-FFF2-40B4-BE49-F238E27FC236}">
              <a16:creationId xmlns:a16="http://schemas.microsoft.com/office/drawing/2014/main" id="{2B7BE545-D7B0-4D30-BD04-4B41159A499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8" name="Line 183">
          <a:extLst>
            <a:ext uri="{FF2B5EF4-FFF2-40B4-BE49-F238E27FC236}">
              <a16:creationId xmlns:a16="http://schemas.microsoft.com/office/drawing/2014/main" id="{D6E2DC28-F710-4569-BFBA-440B81C9ADB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9" name="Line 184">
          <a:extLst>
            <a:ext uri="{FF2B5EF4-FFF2-40B4-BE49-F238E27FC236}">
              <a16:creationId xmlns:a16="http://schemas.microsoft.com/office/drawing/2014/main" id="{CE7AB82E-DEF4-4E5D-A5D0-B2CC8FCDBC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0" name="Line 185">
          <a:extLst>
            <a:ext uri="{FF2B5EF4-FFF2-40B4-BE49-F238E27FC236}">
              <a16:creationId xmlns:a16="http://schemas.microsoft.com/office/drawing/2014/main" id="{FE55063F-A344-4637-80B3-339BEC60C44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1" name="Line 186">
          <a:extLst>
            <a:ext uri="{FF2B5EF4-FFF2-40B4-BE49-F238E27FC236}">
              <a16:creationId xmlns:a16="http://schemas.microsoft.com/office/drawing/2014/main" id="{34019194-750B-4EE2-B49A-733FABE2450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2" name="Line 187">
          <a:extLst>
            <a:ext uri="{FF2B5EF4-FFF2-40B4-BE49-F238E27FC236}">
              <a16:creationId xmlns:a16="http://schemas.microsoft.com/office/drawing/2014/main" id="{817B0FAD-3F24-4B9C-BC97-F96704C4CA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3" name="Line 46">
          <a:extLst>
            <a:ext uri="{FF2B5EF4-FFF2-40B4-BE49-F238E27FC236}">
              <a16:creationId xmlns:a16="http://schemas.microsoft.com/office/drawing/2014/main" id="{3856F216-3228-40D5-B20C-FBD772294C2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4" name="Line 47">
          <a:extLst>
            <a:ext uri="{FF2B5EF4-FFF2-40B4-BE49-F238E27FC236}">
              <a16:creationId xmlns:a16="http://schemas.microsoft.com/office/drawing/2014/main" id="{E8FFD6EC-DABC-437A-8C80-BC0E39C7D7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5" name="Line 48">
          <a:extLst>
            <a:ext uri="{FF2B5EF4-FFF2-40B4-BE49-F238E27FC236}">
              <a16:creationId xmlns:a16="http://schemas.microsoft.com/office/drawing/2014/main" id="{11FBB140-6120-4463-B323-C395365E0D2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6" name="Line 49">
          <a:extLst>
            <a:ext uri="{FF2B5EF4-FFF2-40B4-BE49-F238E27FC236}">
              <a16:creationId xmlns:a16="http://schemas.microsoft.com/office/drawing/2014/main" id="{355C3243-8506-40C6-A2A0-D0E94C29FC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7" name="Line 50">
          <a:extLst>
            <a:ext uri="{FF2B5EF4-FFF2-40B4-BE49-F238E27FC236}">
              <a16:creationId xmlns:a16="http://schemas.microsoft.com/office/drawing/2014/main" id="{A582B859-D84B-485B-8566-492670F022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8" name="Line 51">
          <a:extLst>
            <a:ext uri="{FF2B5EF4-FFF2-40B4-BE49-F238E27FC236}">
              <a16:creationId xmlns:a16="http://schemas.microsoft.com/office/drawing/2014/main" id="{21B55029-55F4-454C-811D-A516BAA2DD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9" name="Line 182">
          <a:extLst>
            <a:ext uri="{FF2B5EF4-FFF2-40B4-BE49-F238E27FC236}">
              <a16:creationId xmlns:a16="http://schemas.microsoft.com/office/drawing/2014/main" id="{03432400-6831-474A-96B3-5C653B522D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0" name="Line 183">
          <a:extLst>
            <a:ext uri="{FF2B5EF4-FFF2-40B4-BE49-F238E27FC236}">
              <a16:creationId xmlns:a16="http://schemas.microsoft.com/office/drawing/2014/main" id="{E59D7AF1-EC7B-4D79-958B-3248C3C5D82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1" name="Line 184">
          <a:extLst>
            <a:ext uri="{FF2B5EF4-FFF2-40B4-BE49-F238E27FC236}">
              <a16:creationId xmlns:a16="http://schemas.microsoft.com/office/drawing/2014/main" id="{5E54C71C-2673-4D3C-A50E-7BCD08B942A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2" name="Line 185">
          <a:extLst>
            <a:ext uri="{FF2B5EF4-FFF2-40B4-BE49-F238E27FC236}">
              <a16:creationId xmlns:a16="http://schemas.microsoft.com/office/drawing/2014/main" id="{05FD14B7-D6F9-4FF3-897B-1A32D46265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3" name="Line 186">
          <a:extLst>
            <a:ext uri="{FF2B5EF4-FFF2-40B4-BE49-F238E27FC236}">
              <a16:creationId xmlns:a16="http://schemas.microsoft.com/office/drawing/2014/main" id="{FB94F950-00EB-4FD6-93C8-3F6ED7BBFF7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4" name="Line 187">
          <a:extLst>
            <a:ext uri="{FF2B5EF4-FFF2-40B4-BE49-F238E27FC236}">
              <a16:creationId xmlns:a16="http://schemas.microsoft.com/office/drawing/2014/main" id="{5641C202-D5F7-4E09-9EC7-469645B0604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5" name="Line 46">
          <a:extLst>
            <a:ext uri="{FF2B5EF4-FFF2-40B4-BE49-F238E27FC236}">
              <a16:creationId xmlns:a16="http://schemas.microsoft.com/office/drawing/2014/main" id="{BA09FB32-3BD5-4D1C-BF7F-9432EF43A0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6" name="Line 47">
          <a:extLst>
            <a:ext uri="{FF2B5EF4-FFF2-40B4-BE49-F238E27FC236}">
              <a16:creationId xmlns:a16="http://schemas.microsoft.com/office/drawing/2014/main" id="{BE9890CA-63DF-4CA4-A8AB-5DA1BB3BFD5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7" name="Line 48">
          <a:extLst>
            <a:ext uri="{FF2B5EF4-FFF2-40B4-BE49-F238E27FC236}">
              <a16:creationId xmlns:a16="http://schemas.microsoft.com/office/drawing/2014/main" id="{D165453C-C11C-44BE-801A-8685963317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8" name="Line 49">
          <a:extLst>
            <a:ext uri="{FF2B5EF4-FFF2-40B4-BE49-F238E27FC236}">
              <a16:creationId xmlns:a16="http://schemas.microsoft.com/office/drawing/2014/main" id="{0028174A-DAD9-4F0A-B294-1C71CC38A1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9" name="Line 50">
          <a:extLst>
            <a:ext uri="{FF2B5EF4-FFF2-40B4-BE49-F238E27FC236}">
              <a16:creationId xmlns:a16="http://schemas.microsoft.com/office/drawing/2014/main" id="{E71AC7EF-F3FF-4896-ACDC-B89B361E7D2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0" name="Line 51">
          <a:extLst>
            <a:ext uri="{FF2B5EF4-FFF2-40B4-BE49-F238E27FC236}">
              <a16:creationId xmlns:a16="http://schemas.microsoft.com/office/drawing/2014/main" id="{45387894-AD55-4F49-9B08-7EEA79D905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1" name="Line 182">
          <a:extLst>
            <a:ext uri="{FF2B5EF4-FFF2-40B4-BE49-F238E27FC236}">
              <a16:creationId xmlns:a16="http://schemas.microsoft.com/office/drawing/2014/main" id="{3563BFBC-9861-4E99-8F76-E51873FB70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2" name="Line 183">
          <a:extLst>
            <a:ext uri="{FF2B5EF4-FFF2-40B4-BE49-F238E27FC236}">
              <a16:creationId xmlns:a16="http://schemas.microsoft.com/office/drawing/2014/main" id="{4FAE86C4-A514-444D-B9E7-554D3BAF53F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3" name="Line 184">
          <a:extLst>
            <a:ext uri="{FF2B5EF4-FFF2-40B4-BE49-F238E27FC236}">
              <a16:creationId xmlns:a16="http://schemas.microsoft.com/office/drawing/2014/main" id="{72D960E2-D0D8-43C3-8B2F-453D11C430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4" name="Line 185">
          <a:extLst>
            <a:ext uri="{FF2B5EF4-FFF2-40B4-BE49-F238E27FC236}">
              <a16:creationId xmlns:a16="http://schemas.microsoft.com/office/drawing/2014/main" id="{6DBDEB96-AD4D-4BF1-9B6A-075CBC2212F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5" name="Line 186">
          <a:extLst>
            <a:ext uri="{FF2B5EF4-FFF2-40B4-BE49-F238E27FC236}">
              <a16:creationId xmlns:a16="http://schemas.microsoft.com/office/drawing/2014/main" id="{A070F0F4-6CFE-461D-9290-E98411DFB5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6" name="Line 187">
          <a:extLst>
            <a:ext uri="{FF2B5EF4-FFF2-40B4-BE49-F238E27FC236}">
              <a16:creationId xmlns:a16="http://schemas.microsoft.com/office/drawing/2014/main" id="{B226A382-02FE-4E1F-B74F-9CB09F4E5CC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7" name="Line 46">
          <a:extLst>
            <a:ext uri="{FF2B5EF4-FFF2-40B4-BE49-F238E27FC236}">
              <a16:creationId xmlns:a16="http://schemas.microsoft.com/office/drawing/2014/main" id="{611988B7-9A61-469A-BC6C-CFD7B953628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8" name="Line 47">
          <a:extLst>
            <a:ext uri="{FF2B5EF4-FFF2-40B4-BE49-F238E27FC236}">
              <a16:creationId xmlns:a16="http://schemas.microsoft.com/office/drawing/2014/main" id="{4C117023-9909-46C3-956E-623CEC002A6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9" name="Line 48">
          <a:extLst>
            <a:ext uri="{FF2B5EF4-FFF2-40B4-BE49-F238E27FC236}">
              <a16:creationId xmlns:a16="http://schemas.microsoft.com/office/drawing/2014/main" id="{E990BFB9-67A7-4DE2-AD60-DFC6D0AE3D4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0" name="Line 49">
          <a:extLst>
            <a:ext uri="{FF2B5EF4-FFF2-40B4-BE49-F238E27FC236}">
              <a16:creationId xmlns:a16="http://schemas.microsoft.com/office/drawing/2014/main" id="{027A9FFE-29C7-4DF7-86A6-C399049B05D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1" name="Line 50">
          <a:extLst>
            <a:ext uri="{FF2B5EF4-FFF2-40B4-BE49-F238E27FC236}">
              <a16:creationId xmlns:a16="http://schemas.microsoft.com/office/drawing/2014/main" id="{4C9470C2-ABE1-4D75-9DD9-9DC65848C39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2" name="Line 51">
          <a:extLst>
            <a:ext uri="{FF2B5EF4-FFF2-40B4-BE49-F238E27FC236}">
              <a16:creationId xmlns:a16="http://schemas.microsoft.com/office/drawing/2014/main" id="{C984F5B7-51B1-4C8C-B0C6-D09EDBB9A6E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3" name="Line 182">
          <a:extLst>
            <a:ext uri="{FF2B5EF4-FFF2-40B4-BE49-F238E27FC236}">
              <a16:creationId xmlns:a16="http://schemas.microsoft.com/office/drawing/2014/main" id="{1FA2D64F-FB11-41AF-B433-E52CC8D2EED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4" name="Line 183">
          <a:extLst>
            <a:ext uri="{FF2B5EF4-FFF2-40B4-BE49-F238E27FC236}">
              <a16:creationId xmlns:a16="http://schemas.microsoft.com/office/drawing/2014/main" id="{118BD5F9-D1F1-4F9A-831E-F0E3336B374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5" name="Line 184">
          <a:extLst>
            <a:ext uri="{FF2B5EF4-FFF2-40B4-BE49-F238E27FC236}">
              <a16:creationId xmlns:a16="http://schemas.microsoft.com/office/drawing/2014/main" id="{E9ABE6DC-C131-471F-B3BF-14F4E2CAA7B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6" name="Line 185">
          <a:extLst>
            <a:ext uri="{FF2B5EF4-FFF2-40B4-BE49-F238E27FC236}">
              <a16:creationId xmlns:a16="http://schemas.microsoft.com/office/drawing/2014/main" id="{9F5AA651-C29E-4492-825C-8AC5946172D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7" name="Line 186">
          <a:extLst>
            <a:ext uri="{FF2B5EF4-FFF2-40B4-BE49-F238E27FC236}">
              <a16:creationId xmlns:a16="http://schemas.microsoft.com/office/drawing/2014/main" id="{2649BE5C-15E3-4A86-A7B7-7F796324193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8" name="Line 187">
          <a:extLst>
            <a:ext uri="{FF2B5EF4-FFF2-40B4-BE49-F238E27FC236}">
              <a16:creationId xmlns:a16="http://schemas.microsoft.com/office/drawing/2014/main" id="{654E520C-6538-4F97-809B-3763DCD54CD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9" name="Line 46">
          <a:extLst>
            <a:ext uri="{FF2B5EF4-FFF2-40B4-BE49-F238E27FC236}">
              <a16:creationId xmlns:a16="http://schemas.microsoft.com/office/drawing/2014/main" id="{017413E5-79FC-438F-8A56-144255DCF88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0" name="Line 47">
          <a:extLst>
            <a:ext uri="{FF2B5EF4-FFF2-40B4-BE49-F238E27FC236}">
              <a16:creationId xmlns:a16="http://schemas.microsoft.com/office/drawing/2014/main" id="{CB033AD1-9B53-4CB6-A9E0-3E83FF00908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1" name="Line 48">
          <a:extLst>
            <a:ext uri="{FF2B5EF4-FFF2-40B4-BE49-F238E27FC236}">
              <a16:creationId xmlns:a16="http://schemas.microsoft.com/office/drawing/2014/main" id="{35F97B7E-602A-45BB-A6EB-72D33463C01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2" name="Line 49">
          <a:extLst>
            <a:ext uri="{FF2B5EF4-FFF2-40B4-BE49-F238E27FC236}">
              <a16:creationId xmlns:a16="http://schemas.microsoft.com/office/drawing/2014/main" id="{0C88C299-65E5-4523-B318-E143410D87E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3" name="Line 50">
          <a:extLst>
            <a:ext uri="{FF2B5EF4-FFF2-40B4-BE49-F238E27FC236}">
              <a16:creationId xmlns:a16="http://schemas.microsoft.com/office/drawing/2014/main" id="{08B9C5F8-4877-42EB-A570-EB15908F2C4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4" name="Line 51">
          <a:extLst>
            <a:ext uri="{FF2B5EF4-FFF2-40B4-BE49-F238E27FC236}">
              <a16:creationId xmlns:a16="http://schemas.microsoft.com/office/drawing/2014/main" id="{AE02C72E-12B8-40F4-A9AD-AD7E3F3A361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5" name="Line 182">
          <a:extLst>
            <a:ext uri="{FF2B5EF4-FFF2-40B4-BE49-F238E27FC236}">
              <a16:creationId xmlns:a16="http://schemas.microsoft.com/office/drawing/2014/main" id="{C33A9140-3656-4B07-94B8-46BD291D5D6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6" name="Line 183">
          <a:extLst>
            <a:ext uri="{FF2B5EF4-FFF2-40B4-BE49-F238E27FC236}">
              <a16:creationId xmlns:a16="http://schemas.microsoft.com/office/drawing/2014/main" id="{D9BA61C2-E85B-4939-A1D3-C91C955545D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7" name="Line 184">
          <a:extLst>
            <a:ext uri="{FF2B5EF4-FFF2-40B4-BE49-F238E27FC236}">
              <a16:creationId xmlns:a16="http://schemas.microsoft.com/office/drawing/2014/main" id="{1EDAB8CC-9B76-44EB-8916-242197D7F3B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8" name="Line 185">
          <a:extLst>
            <a:ext uri="{FF2B5EF4-FFF2-40B4-BE49-F238E27FC236}">
              <a16:creationId xmlns:a16="http://schemas.microsoft.com/office/drawing/2014/main" id="{4ACD4731-A893-4D74-9F46-C194CF2705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9" name="Line 186">
          <a:extLst>
            <a:ext uri="{FF2B5EF4-FFF2-40B4-BE49-F238E27FC236}">
              <a16:creationId xmlns:a16="http://schemas.microsoft.com/office/drawing/2014/main" id="{AA1168CB-5088-45BA-8C96-1856BD48AF5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0" name="Line 187">
          <a:extLst>
            <a:ext uri="{FF2B5EF4-FFF2-40B4-BE49-F238E27FC236}">
              <a16:creationId xmlns:a16="http://schemas.microsoft.com/office/drawing/2014/main" id="{B9FDDC0D-B08A-44B4-87D5-C735D3F286A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1" name="Line 46">
          <a:extLst>
            <a:ext uri="{FF2B5EF4-FFF2-40B4-BE49-F238E27FC236}">
              <a16:creationId xmlns:a16="http://schemas.microsoft.com/office/drawing/2014/main" id="{ACCBE022-BFBE-4E0D-8A8C-61B69D8A31D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2" name="Line 47">
          <a:extLst>
            <a:ext uri="{FF2B5EF4-FFF2-40B4-BE49-F238E27FC236}">
              <a16:creationId xmlns:a16="http://schemas.microsoft.com/office/drawing/2014/main" id="{6EE19604-9234-4764-955A-157C41F6DF5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3" name="Line 48">
          <a:extLst>
            <a:ext uri="{FF2B5EF4-FFF2-40B4-BE49-F238E27FC236}">
              <a16:creationId xmlns:a16="http://schemas.microsoft.com/office/drawing/2014/main" id="{415416D5-7D2C-45CF-83D4-6087757AB84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4" name="Line 49">
          <a:extLst>
            <a:ext uri="{FF2B5EF4-FFF2-40B4-BE49-F238E27FC236}">
              <a16:creationId xmlns:a16="http://schemas.microsoft.com/office/drawing/2014/main" id="{EB26B61B-83B4-4EC4-83F3-DA2DBE5D184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5" name="Line 50">
          <a:extLst>
            <a:ext uri="{FF2B5EF4-FFF2-40B4-BE49-F238E27FC236}">
              <a16:creationId xmlns:a16="http://schemas.microsoft.com/office/drawing/2014/main" id="{165A9331-856D-4A72-85D3-90F6996AA01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6" name="Line 51">
          <a:extLst>
            <a:ext uri="{FF2B5EF4-FFF2-40B4-BE49-F238E27FC236}">
              <a16:creationId xmlns:a16="http://schemas.microsoft.com/office/drawing/2014/main" id="{82CA05F9-B99E-4654-93A0-A9B4F7DE45C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7" name="Line 182">
          <a:extLst>
            <a:ext uri="{FF2B5EF4-FFF2-40B4-BE49-F238E27FC236}">
              <a16:creationId xmlns:a16="http://schemas.microsoft.com/office/drawing/2014/main" id="{2F592A2D-3266-4B73-B7F3-33B6B189199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8" name="Line 183">
          <a:extLst>
            <a:ext uri="{FF2B5EF4-FFF2-40B4-BE49-F238E27FC236}">
              <a16:creationId xmlns:a16="http://schemas.microsoft.com/office/drawing/2014/main" id="{68888E90-4ACB-43CB-92C7-2BAC71EBF63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9" name="Line 184">
          <a:extLst>
            <a:ext uri="{FF2B5EF4-FFF2-40B4-BE49-F238E27FC236}">
              <a16:creationId xmlns:a16="http://schemas.microsoft.com/office/drawing/2014/main" id="{F1703CB0-8289-4B33-81F6-393E0425630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0" name="Line 185">
          <a:extLst>
            <a:ext uri="{FF2B5EF4-FFF2-40B4-BE49-F238E27FC236}">
              <a16:creationId xmlns:a16="http://schemas.microsoft.com/office/drawing/2014/main" id="{359757EB-14DD-4B45-B4C1-7752C68E639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1" name="Line 186">
          <a:extLst>
            <a:ext uri="{FF2B5EF4-FFF2-40B4-BE49-F238E27FC236}">
              <a16:creationId xmlns:a16="http://schemas.microsoft.com/office/drawing/2014/main" id="{02C6085F-408A-4849-9655-416728DB3D1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2" name="Line 187">
          <a:extLst>
            <a:ext uri="{FF2B5EF4-FFF2-40B4-BE49-F238E27FC236}">
              <a16:creationId xmlns:a16="http://schemas.microsoft.com/office/drawing/2014/main" id="{BF1561FC-69E6-4557-9ACF-8DDF01268CD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3" name="Line 46">
          <a:extLst>
            <a:ext uri="{FF2B5EF4-FFF2-40B4-BE49-F238E27FC236}">
              <a16:creationId xmlns:a16="http://schemas.microsoft.com/office/drawing/2014/main" id="{8B0ACF7C-C77B-43FD-AF84-0D03F9C9061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4" name="Line 47">
          <a:extLst>
            <a:ext uri="{FF2B5EF4-FFF2-40B4-BE49-F238E27FC236}">
              <a16:creationId xmlns:a16="http://schemas.microsoft.com/office/drawing/2014/main" id="{1C9FC914-E19E-4E67-A1DE-6A1EE8A6B09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5" name="Line 48">
          <a:extLst>
            <a:ext uri="{FF2B5EF4-FFF2-40B4-BE49-F238E27FC236}">
              <a16:creationId xmlns:a16="http://schemas.microsoft.com/office/drawing/2014/main" id="{E4EDC098-AE00-4013-9504-84174A27095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6" name="Line 49">
          <a:extLst>
            <a:ext uri="{FF2B5EF4-FFF2-40B4-BE49-F238E27FC236}">
              <a16:creationId xmlns:a16="http://schemas.microsoft.com/office/drawing/2014/main" id="{8DCDA1B4-ADB9-441E-832D-679D9E85535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7" name="Line 50">
          <a:extLst>
            <a:ext uri="{FF2B5EF4-FFF2-40B4-BE49-F238E27FC236}">
              <a16:creationId xmlns:a16="http://schemas.microsoft.com/office/drawing/2014/main" id="{A6CB0615-EA79-4E94-A81C-445A727CF7C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8" name="Line 51">
          <a:extLst>
            <a:ext uri="{FF2B5EF4-FFF2-40B4-BE49-F238E27FC236}">
              <a16:creationId xmlns:a16="http://schemas.microsoft.com/office/drawing/2014/main" id="{88DC7131-1CB9-43C1-B2F1-131CE632380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9" name="Line 182">
          <a:extLst>
            <a:ext uri="{FF2B5EF4-FFF2-40B4-BE49-F238E27FC236}">
              <a16:creationId xmlns:a16="http://schemas.microsoft.com/office/drawing/2014/main" id="{2860108F-FF9F-4D85-B7CA-A2EF8D6FE68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0" name="Line 183">
          <a:extLst>
            <a:ext uri="{FF2B5EF4-FFF2-40B4-BE49-F238E27FC236}">
              <a16:creationId xmlns:a16="http://schemas.microsoft.com/office/drawing/2014/main" id="{D8D5A098-C9F1-49E9-BA90-C6496596543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1" name="Line 184">
          <a:extLst>
            <a:ext uri="{FF2B5EF4-FFF2-40B4-BE49-F238E27FC236}">
              <a16:creationId xmlns:a16="http://schemas.microsoft.com/office/drawing/2014/main" id="{99AFAC2A-D506-44FF-94CC-996CCD42139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2" name="Line 185">
          <a:extLst>
            <a:ext uri="{FF2B5EF4-FFF2-40B4-BE49-F238E27FC236}">
              <a16:creationId xmlns:a16="http://schemas.microsoft.com/office/drawing/2014/main" id="{95E1ECEA-7D94-4912-8478-77720C46C89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3" name="Line 186">
          <a:extLst>
            <a:ext uri="{FF2B5EF4-FFF2-40B4-BE49-F238E27FC236}">
              <a16:creationId xmlns:a16="http://schemas.microsoft.com/office/drawing/2014/main" id="{937F8A91-D006-4A1D-8F27-B7C3723C443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4" name="Line 187">
          <a:extLst>
            <a:ext uri="{FF2B5EF4-FFF2-40B4-BE49-F238E27FC236}">
              <a16:creationId xmlns:a16="http://schemas.microsoft.com/office/drawing/2014/main" id="{EB8CBD98-AAB2-49CB-8D0B-8A6136369DE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5" name="Line 46">
          <a:extLst>
            <a:ext uri="{FF2B5EF4-FFF2-40B4-BE49-F238E27FC236}">
              <a16:creationId xmlns:a16="http://schemas.microsoft.com/office/drawing/2014/main" id="{E1DA5A6B-53B4-4854-9330-9EED7AA6E80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6" name="Line 47">
          <a:extLst>
            <a:ext uri="{FF2B5EF4-FFF2-40B4-BE49-F238E27FC236}">
              <a16:creationId xmlns:a16="http://schemas.microsoft.com/office/drawing/2014/main" id="{51D1AFCD-C7DE-49D1-B59A-90210C82957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7" name="Line 48">
          <a:extLst>
            <a:ext uri="{FF2B5EF4-FFF2-40B4-BE49-F238E27FC236}">
              <a16:creationId xmlns:a16="http://schemas.microsoft.com/office/drawing/2014/main" id="{222C8610-7FC0-4A8F-9639-C1B1CDBD473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8" name="Line 49">
          <a:extLst>
            <a:ext uri="{FF2B5EF4-FFF2-40B4-BE49-F238E27FC236}">
              <a16:creationId xmlns:a16="http://schemas.microsoft.com/office/drawing/2014/main" id="{ADA99D1E-A336-41B6-A164-3DB3582FA08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9" name="Line 50">
          <a:extLst>
            <a:ext uri="{FF2B5EF4-FFF2-40B4-BE49-F238E27FC236}">
              <a16:creationId xmlns:a16="http://schemas.microsoft.com/office/drawing/2014/main" id="{F68ED22F-8B01-4C13-ADEB-D55AB862B3C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0" name="Line 51">
          <a:extLst>
            <a:ext uri="{FF2B5EF4-FFF2-40B4-BE49-F238E27FC236}">
              <a16:creationId xmlns:a16="http://schemas.microsoft.com/office/drawing/2014/main" id="{86C38B95-31A3-43C8-A555-A5CA76F26E5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1" name="Line 182">
          <a:extLst>
            <a:ext uri="{FF2B5EF4-FFF2-40B4-BE49-F238E27FC236}">
              <a16:creationId xmlns:a16="http://schemas.microsoft.com/office/drawing/2014/main" id="{C8FCBC69-735E-4D58-8BB5-7E4145BC4A3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2" name="Line 183">
          <a:extLst>
            <a:ext uri="{FF2B5EF4-FFF2-40B4-BE49-F238E27FC236}">
              <a16:creationId xmlns:a16="http://schemas.microsoft.com/office/drawing/2014/main" id="{B2AF3824-80EA-4B64-8EB0-29D631F5BDB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3" name="Line 184">
          <a:extLst>
            <a:ext uri="{FF2B5EF4-FFF2-40B4-BE49-F238E27FC236}">
              <a16:creationId xmlns:a16="http://schemas.microsoft.com/office/drawing/2014/main" id="{2077F40C-F6AB-4657-943F-E0C7F4295BA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4" name="Line 185">
          <a:extLst>
            <a:ext uri="{FF2B5EF4-FFF2-40B4-BE49-F238E27FC236}">
              <a16:creationId xmlns:a16="http://schemas.microsoft.com/office/drawing/2014/main" id="{CD8EEDD5-2FEC-4DC3-9233-6A05CCBC064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5" name="Line 186">
          <a:extLst>
            <a:ext uri="{FF2B5EF4-FFF2-40B4-BE49-F238E27FC236}">
              <a16:creationId xmlns:a16="http://schemas.microsoft.com/office/drawing/2014/main" id="{8CD230E7-7162-427F-80C3-A7AAA8C96F8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6" name="Line 187">
          <a:extLst>
            <a:ext uri="{FF2B5EF4-FFF2-40B4-BE49-F238E27FC236}">
              <a16:creationId xmlns:a16="http://schemas.microsoft.com/office/drawing/2014/main" id="{E207B427-3EE7-474A-BBF0-2B842D2C2DF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7" name="Line 46">
          <a:extLst>
            <a:ext uri="{FF2B5EF4-FFF2-40B4-BE49-F238E27FC236}">
              <a16:creationId xmlns:a16="http://schemas.microsoft.com/office/drawing/2014/main" id="{1AB82FE2-4ED3-4CAB-9695-9CF401B57DF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8" name="Line 47">
          <a:extLst>
            <a:ext uri="{FF2B5EF4-FFF2-40B4-BE49-F238E27FC236}">
              <a16:creationId xmlns:a16="http://schemas.microsoft.com/office/drawing/2014/main" id="{65F3E3C8-5026-4D5E-B59F-1AE07773220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9" name="Line 48">
          <a:extLst>
            <a:ext uri="{FF2B5EF4-FFF2-40B4-BE49-F238E27FC236}">
              <a16:creationId xmlns:a16="http://schemas.microsoft.com/office/drawing/2014/main" id="{A118A50C-F4A1-4442-A97A-AE30CA7CB96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0" name="Line 49">
          <a:extLst>
            <a:ext uri="{FF2B5EF4-FFF2-40B4-BE49-F238E27FC236}">
              <a16:creationId xmlns:a16="http://schemas.microsoft.com/office/drawing/2014/main" id="{39EB6EC1-85F5-41B0-BF89-5D91FB32A05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1" name="Line 50">
          <a:extLst>
            <a:ext uri="{FF2B5EF4-FFF2-40B4-BE49-F238E27FC236}">
              <a16:creationId xmlns:a16="http://schemas.microsoft.com/office/drawing/2014/main" id="{7794445A-5A66-46D1-B8E0-5C73211A370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2" name="Line 51">
          <a:extLst>
            <a:ext uri="{FF2B5EF4-FFF2-40B4-BE49-F238E27FC236}">
              <a16:creationId xmlns:a16="http://schemas.microsoft.com/office/drawing/2014/main" id="{3EDCDE3C-9349-47E1-B99B-2BE2AB5C4C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3" name="Line 182">
          <a:extLst>
            <a:ext uri="{FF2B5EF4-FFF2-40B4-BE49-F238E27FC236}">
              <a16:creationId xmlns:a16="http://schemas.microsoft.com/office/drawing/2014/main" id="{B187E51A-C901-4149-984C-7826F4B4C1A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4" name="Line 183">
          <a:extLst>
            <a:ext uri="{FF2B5EF4-FFF2-40B4-BE49-F238E27FC236}">
              <a16:creationId xmlns:a16="http://schemas.microsoft.com/office/drawing/2014/main" id="{8D6F22F7-45A5-4617-B8AD-50FB04582F3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5" name="Line 184">
          <a:extLst>
            <a:ext uri="{FF2B5EF4-FFF2-40B4-BE49-F238E27FC236}">
              <a16:creationId xmlns:a16="http://schemas.microsoft.com/office/drawing/2014/main" id="{1E4EA574-B42D-4385-94A1-2FDB1D0EA39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6" name="Line 185">
          <a:extLst>
            <a:ext uri="{FF2B5EF4-FFF2-40B4-BE49-F238E27FC236}">
              <a16:creationId xmlns:a16="http://schemas.microsoft.com/office/drawing/2014/main" id="{633A8FC7-CAD3-422A-9094-53CC830C39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7" name="Line 186">
          <a:extLst>
            <a:ext uri="{FF2B5EF4-FFF2-40B4-BE49-F238E27FC236}">
              <a16:creationId xmlns:a16="http://schemas.microsoft.com/office/drawing/2014/main" id="{E9C5267F-0FE5-4344-8958-AB9006E363D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8" name="Line 187">
          <a:extLst>
            <a:ext uri="{FF2B5EF4-FFF2-40B4-BE49-F238E27FC236}">
              <a16:creationId xmlns:a16="http://schemas.microsoft.com/office/drawing/2014/main" id="{B21125D4-327C-4025-A872-3545CB75595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9" name="Line 46">
          <a:extLst>
            <a:ext uri="{FF2B5EF4-FFF2-40B4-BE49-F238E27FC236}">
              <a16:creationId xmlns:a16="http://schemas.microsoft.com/office/drawing/2014/main" id="{3CDA375F-E699-449C-A06D-E1D513EE443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0" name="Line 47">
          <a:extLst>
            <a:ext uri="{FF2B5EF4-FFF2-40B4-BE49-F238E27FC236}">
              <a16:creationId xmlns:a16="http://schemas.microsoft.com/office/drawing/2014/main" id="{09E3AFE1-8DF6-4C76-8415-6DFF5496716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1" name="Line 48">
          <a:extLst>
            <a:ext uri="{FF2B5EF4-FFF2-40B4-BE49-F238E27FC236}">
              <a16:creationId xmlns:a16="http://schemas.microsoft.com/office/drawing/2014/main" id="{6763C645-8E5F-4AA7-B6ED-60461C66F89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2" name="Line 49">
          <a:extLst>
            <a:ext uri="{FF2B5EF4-FFF2-40B4-BE49-F238E27FC236}">
              <a16:creationId xmlns:a16="http://schemas.microsoft.com/office/drawing/2014/main" id="{B528C433-5707-4564-8E24-7CFE7E3B1A1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3" name="Line 50">
          <a:extLst>
            <a:ext uri="{FF2B5EF4-FFF2-40B4-BE49-F238E27FC236}">
              <a16:creationId xmlns:a16="http://schemas.microsoft.com/office/drawing/2014/main" id="{C19461F8-7E88-41C2-88FE-027E68BDA12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4" name="Line 51">
          <a:extLst>
            <a:ext uri="{FF2B5EF4-FFF2-40B4-BE49-F238E27FC236}">
              <a16:creationId xmlns:a16="http://schemas.microsoft.com/office/drawing/2014/main" id="{29E77E4E-9D0E-4206-BD64-A631A0DE323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5" name="Line 182">
          <a:extLst>
            <a:ext uri="{FF2B5EF4-FFF2-40B4-BE49-F238E27FC236}">
              <a16:creationId xmlns:a16="http://schemas.microsoft.com/office/drawing/2014/main" id="{5A10CB16-C190-472E-867D-304E38215E4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6" name="Line 183">
          <a:extLst>
            <a:ext uri="{FF2B5EF4-FFF2-40B4-BE49-F238E27FC236}">
              <a16:creationId xmlns:a16="http://schemas.microsoft.com/office/drawing/2014/main" id="{FA7091A3-55EF-49E7-80DE-038F4F94283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7" name="Line 184">
          <a:extLst>
            <a:ext uri="{FF2B5EF4-FFF2-40B4-BE49-F238E27FC236}">
              <a16:creationId xmlns:a16="http://schemas.microsoft.com/office/drawing/2014/main" id="{F8D119E0-9815-478A-8640-002FF0BB27A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8" name="Line 185">
          <a:extLst>
            <a:ext uri="{FF2B5EF4-FFF2-40B4-BE49-F238E27FC236}">
              <a16:creationId xmlns:a16="http://schemas.microsoft.com/office/drawing/2014/main" id="{CABCA780-568B-41B5-9E93-BC0603B5967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9" name="Line 186">
          <a:extLst>
            <a:ext uri="{FF2B5EF4-FFF2-40B4-BE49-F238E27FC236}">
              <a16:creationId xmlns:a16="http://schemas.microsoft.com/office/drawing/2014/main" id="{173A890F-4867-4BCC-9B36-1C54F9FAA09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0" name="Line 187">
          <a:extLst>
            <a:ext uri="{FF2B5EF4-FFF2-40B4-BE49-F238E27FC236}">
              <a16:creationId xmlns:a16="http://schemas.microsoft.com/office/drawing/2014/main" id="{DA74C44C-16A9-4EF9-AD65-BD685F2D66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1" name="Line 46">
          <a:extLst>
            <a:ext uri="{FF2B5EF4-FFF2-40B4-BE49-F238E27FC236}">
              <a16:creationId xmlns:a16="http://schemas.microsoft.com/office/drawing/2014/main" id="{90498143-8ACC-40E8-9D5C-5839A8120E7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2" name="Line 47">
          <a:extLst>
            <a:ext uri="{FF2B5EF4-FFF2-40B4-BE49-F238E27FC236}">
              <a16:creationId xmlns:a16="http://schemas.microsoft.com/office/drawing/2014/main" id="{E81469B6-8ED9-4F06-AE07-FA193192AFB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3" name="Line 48">
          <a:extLst>
            <a:ext uri="{FF2B5EF4-FFF2-40B4-BE49-F238E27FC236}">
              <a16:creationId xmlns:a16="http://schemas.microsoft.com/office/drawing/2014/main" id="{682A8E19-7F5B-4831-84FF-05AA07EAC56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4" name="Line 49">
          <a:extLst>
            <a:ext uri="{FF2B5EF4-FFF2-40B4-BE49-F238E27FC236}">
              <a16:creationId xmlns:a16="http://schemas.microsoft.com/office/drawing/2014/main" id="{768B9B0B-B343-4470-AC40-467740D58E1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5" name="Line 50">
          <a:extLst>
            <a:ext uri="{FF2B5EF4-FFF2-40B4-BE49-F238E27FC236}">
              <a16:creationId xmlns:a16="http://schemas.microsoft.com/office/drawing/2014/main" id="{687EAF5F-E9FF-48AB-B608-D2F5BF055B7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6" name="Line 51">
          <a:extLst>
            <a:ext uri="{FF2B5EF4-FFF2-40B4-BE49-F238E27FC236}">
              <a16:creationId xmlns:a16="http://schemas.microsoft.com/office/drawing/2014/main" id="{D616A054-8257-4A1C-85EA-5B6FC5C68D9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7" name="Line 182">
          <a:extLst>
            <a:ext uri="{FF2B5EF4-FFF2-40B4-BE49-F238E27FC236}">
              <a16:creationId xmlns:a16="http://schemas.microsoft.com/office/drawing/2014/main" id="{8541E532-CC5D-47FB-BA51-1A52A5093E5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8" name="Line 183">
          <a:extLst>
            <a:ext uri="{FF2B5EF4-FFF2-40B4-BE49-F238E27FC236}">
              <a16:creationId xmlns:a16="http://schemas.microsoft.com/office/drawing/2014/main" id="{1943E2FA-7FA9-4291-917F-017C93ED025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9" name="Line 184">
          <a:extLst>
            <a:ext uri="{FF2B5EF4-FFF2-40B4-BE49-F238E27FC236}">
              <a16:creationId xmlns:a16="http://schemas.microsoft.com/office/drawing/2014/main" id="{4B158BB7-078E-42EA-86C8-364F3F39A4B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0" name="Line 185">
          <a:extLst>
            <a:ext uri="{FF2B5EF4-FFF2-40B4-BE49-F238E27FC236}">
              <a16:creationId xmlns:a16="http://schemas.microsoft.com/office/drawing/2014/main" id="{589A57BA-51F1-4BBA-91D4-468BF7FE273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1" name="Line 186">
          <a:extLst>
            <a:ext uri="{FF2B5EF4-FFF2-40B4-BE49-F238E27FC236}">
              <a16:creationId xmlns:a16="http://schemas.microsoft.com/office/drawing/2014/main" id="{0F1C7977-70B3-4199-894F-01720F1F827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2" name="Line 187">
          <a:extLst>
            <a:ext uri="{FF2B5EF4-FFF2-40B4-BE49-F238E27FC236}">
              <a16:creationId xmlns:a16="http://schemas.microsoft.com/office/drawing/2014/main" id="{9D8BAF33-9DB1-41C6-A82C-06A9F07D939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7C854924-47E1-4FF3-B2AA-114357A40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DBC179D8-2FC5-4AB0-99FC-5335BD5AC01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B5B44555-AC45-472C-9BA8-900DE613FD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7149D93-CE7A-4956-AE9F-104B03892A0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8A62C3E8-AF89-40D3-B7CC-E04BFA1D886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B5928736-7E10-4D5A-BD82-4D7BF6C48FC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CD66E705-E0D7-42BE-BEF9-E3A529F0783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CCA248A6-7749-4BFC-A7D7-5244AD2F94C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CFFFC78F-B1DA-41BB-A0BF-ECCD7D1D092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FAAC49AF-C1CF-4FD2-827D-9A175662024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3201A23F-857F-4A72-9ED9-63003208774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DD66CA76-A380-4372-8AEC-3ECCD7F7457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E6718A6-D8F2-4424-B3DD-7D665E2B5AA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821CF98F-4D41-436D-BB41-1962B7B63BB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5FC5D3F-9830-40C4-9D0D-60FF1F059EA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D8FB6C9-A052-4760-908D-5DB189D33F2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ED7B730D-5FA5-4FDA-A0E2-A5F865ABA0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D43A9BBD-0CCF-4A9E-9160-E64DC3CDD26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1B335F2-D8FA-4B6F-9199-5B00A767701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A45DBAF-7C70-43A7-912E-496561BCB6E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9A12C09F-4EC7-4C65-928B-CD5DB881C5F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50D3EAA7-46A7-4CBC-A153-90958C2E57A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FB58E301-3211-408D-A326-1CFB7877522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55E2C5CA-48DF-446E-A327-49BD83B8E4B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0586D46-0EBB-4B84-B387-7C5E8080CC8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D49DC6DD-963D-4176-8CBF-E7C8573CB9A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932A576F-84EA-4B10-B92E-1F6E7698DBD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159694B8-E2CF-49C0-BCDD-D119ABCB1A6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687CE917-3B7D-4C32-8AC2-440CA2CCB81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6BBFAFEA-A47F-43EB-A48B-6BDA6AD55C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C2BD559D-A47F-4580-8FE7-B5F69962D2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53C55DA9-BCD8-4FF6-800C-850C4374250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4D3B7213-BB5B-4DEF-A1D6-1338E649263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26A9936C-12A1-4513-BF7A-DA8F00DA1F7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335926E4-2010-414D-99D1-436A4F1B9C2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2DCD08E-D7B9-4D5E-BDF2-54F9B665F95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7D4350E1-575C-42D2-B6CE-26FBE063333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550CDCDC-FBF6-41DD-8E3E-CA09949A819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63E0FE5E-13B0-4749-BA04-780A1C300E2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A4D2B21A-2E53-438E-9956-505DC4FBA4C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936CE593-D4D2-45A5-A77D-86691201E5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9F7E1B98-5D36-416B-8C2D-86D2B610DE4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D4CE1F09-C410-4A54-869F-0B63D08090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61631647-154D-45A8-9590-776CCAE3CF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E81544E0-3F22-420B-953A-8C32CD0214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AD268159-8716-4784-9FCF-D7B84313308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E0A208AF-A0DA-45F6-974B-C3F07EB4D6D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D97419DF-6576-4DA0-9BA1-558FFF3E762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D3C46117-17A5-4C1B-B862-C805E182C61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5" name="Line 46">
          <a:extLst>
            <a:ext uri="{FF2B5EF4-FFF2-40B4-BE49-F238E27FC236}">
              <a16:creationId xmlns:a16="http://schemas.microsoft.com/office/drawing/2014/main" id="{F4883AA7-BADD-4049-973C-2861F04074C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6" name="Line 47">
          <a:extLst>
            <a:ext uri="{FF2B5EF4-FFF2-40B4-BE49-F238E27FC236}">
              <a16:creationId xmlns:a16="http://schemas.microsoft.com/office/drawing/2014/main" id="{283C885C-5114-496B-9763-FCE0C8D5AA9B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7" name="Line 48">
          <a:extLst>
            <a:ext uri="{FF2B5EF4-FFF2-40B4-BE49-F238E27FC236}">
              <a16:creationId xmlns:a16="http://schemas.microsoft.com/office/drawing/2014/main" id="{10DAC372-6A43-496E-84C2-B16007521A69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8" name="Line 49">
          <a:extLst>
            <a:ext uri="{FF2B5EF4-FFF2-40B4-BE49-F238E27FC236}">
              <a16:creationId xmlns:a16="http://schemas.microsoft.com/office/drawing/2014/main" id="{0D6E0D75-E531-41AB-903C-0678FC61B00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9" name="Line 50">
          <a:extLst>
            <a:ext uri="{FF2B5EF4-FFF2-40B4-BE49-F238E27FC236}">
              <a16:creationId xmlns:a16="http://schemas.microsoft.com/office/drawing/2014/main" id="{56877F6B-DB4B-4A44-9CAB-4B7796EA09D5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0" name="Line 51">
          <a:extLst>
            <a:ext uri="{FF2B5EF4-FFF2-40B4-BE49-F238E27FC236}">
              <a16:creationId xmlns:a16="http://schemas.microsoft.com/office/drawing/2014/main" id="{CEA67371-7ECF-4B48-95AD-00E8D4BCB4EF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1" name="Line 182">
          <a:extLst>
            <a:ext uri="{FF2B5EF4-FFF2-40B4-BE49-F238E27FC236}">
              <a16:creationId xmlns:a16="http://schemas.microsoft.com/office/drawing/2014/main" id="{700B0644-86D4-4A94-8091-90CE4E4CC9A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2" name="Line 183">
          <a:extLst>
            <a:ext uri="{FF2B5EF4-FFF2-40B4-BE49-F238E27FC236}">
              <a16:creationId xmlns:a16="http://schemas.microsoft.com/office/drawing/2014/main" id="{C99259AF-41C5-42D8-83EB-4CEB6402067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3" name="Line 184">
          <a:extLst>
            <a:ext uri="{FF2B5EF4-FFF2-40B4-BE49-F238E27FC236}">
              <a16:creationId xmlns:a16="http://schemas.microsoft.com/office/drawing/2014/main" id="{24855D7D-DC5A-4F21-92AC-0977F0197F3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4" name="Line 185">
          <a:extLst>
            <a:ext uri="{FF2B5EF4-FFF2-40B4-BE49-F238E27FC236}">
              <a16:creationId xmlns:a16="http://schemas.microsoft.com/office/drawing/2014/main" id="{EFD43A2F-8E5B-4E4A-9DA3-02B305ECF9E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5" name="Line 186">
          <a:extLst>
            <a:ext uri="{FF2B5EF4-FFF2-40B4-BE49-F238E27FC236}">
              <a16:creationId xmlns:a16="http://schemas.microsoft.com/office/drawing/2014/main" id="{6D308292-7F78-43D4-9B49-57149FFE2D9D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6" name="Line 187">
          <a:extLst>
            <a:ext uri="{FF2B5EF4-FFF2-40B4-BE49-F238E27FC236}">
              <a16:creationId xmlns:a16="http://schemas.microsoft.com/office/drawing/2014/main" id="{1422003C-C2FB-4708-9A35-39D1B0136AF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7" name="Line 46">
          <a:extLst>
            <a:ext uri="{FF2B5EF4-FFF2-40B4-BE49-F238E27FC236}">
              <a16:creationId xmlns:a16="http://schemas.microsoft.com/office/drawing/2014/main" id="{C47073BF-7E50-4C96-92E2-2444CEF067A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8" name="Line 47">
          <a:extLst>
            <a:ext uri="{FF2B5EF4-FFF2-40B4-BE49-F238E27FC236}">
              <a16:creationId xmlns:a16="http://schemas.microsoft.com/office/drawing/2014/main" id="{9A074D53-49B6-40D0-8154-E63C3A79B9E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9" name="Line 48">
          <a:extLst>
            <a:ext uri="{FF2B5EF4-FFF2-40B4-BE49-F238E27FC236}">
              <a16:creationId xmlns:a16="http://schemas.microsoft.com/office/drawing/2014/main" id="{03C787F6-C590-4071-9D9B-2869B12EBCD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0" name="Line 49">
          <a:extLst>
            <a:ext uri="{FF2B5EF4-FFF2-40B4-BE49-F238E27FC236}">
              <a16:creationId xmlns:a16="http://schemas.microsoft.com/office/drawing/2014/main" id="{FD8A67AB-DF66-4304-AE07-9030AF651378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1" name="Line 50">
          <a:extLst>
            <a:ext uri="{FF2B5EF4-FFF2-40B4-BE49-F238E27FC236}">
              <a16:creationId xmlns:a16="http://schemas.microsoft.com/office/drawing/2014/main" id="{50809438-6F14-484E-BB83-89447DFF63C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2" name="Line 51">
          <a:extLst>
            <a:ext uri="{FF2B5EF4-FFF2-40B4-BE49-F238E27FC236}">
              <a16:creationId xmlns:a16="http://schemas.microsoft.com/office/drawing/2014/main" id="{0EAC3B16-AEC6-46B6-AD6A-6CD505510C9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3" name="Line 182">
          <a:extLst>
            <a:ext uri="{FF2B5EF4-FFF2-40B4-BE49-F238E27FC236}">
              <a16:creationId xmlns:a16="http://schemas.microsoft.com/office/drawing/2014/main" id="{1B627DA8-B57E-4D7C-ACB7-D70C74B70EA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4" name="Line 183">
          <a:extLst>
            <a:ext uri="{FF2B5EF4-FFF2-40B4-BE49-F238E27FC236}">
              <a16:creationId xmlns:a16="http://schemas.microsoft.com/office/drawing/2014/main" id="{07BEA677-14B1-4DD1-A3EF-DADF1E1E3F2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5" name="Line 184">
          <a:extLst>
            <a:ext uri="{FF2B5EF4-FFF2-40B4-BE49-F238E27FC236}">
              <a16:creationId xmlns:a16="http://schemas.microsoft.com/office/drawing/2014/main" id="{5ED4DBE9-F2FC-49A1-9CB4-D1AF104423B5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6" name="Line 185">
          <a:extLst>
            <a:ext uri="{FF2B5EF4-FFF2-40B4-BE49-F238E27FC236}">
              <a16:creationId xmlns:a16="http://schemas.microsoft.com/office/drawing/2014/main" id="{DB8CAE74-36B6-4CA3-9BC2-EFE97D21C0D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7" name="Line 186">
          <a:extLst>
            <a:ext uri="{FF2B5EF4-FFF2-40B4-BE49-F238E27FC236}">
              <a16:creationId xmlns:a16="http://schemas.microsoft.com/office/drawing/2014/main" id="{263F6706-B4FD-4430-9195-5CE63619E74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8" name="Line 187">
          <a:extLst>
            <a:ext uri="{FF2B5EF4-FFF2-40B4-BE49-F238E27FC236}">
              <a16:creationId xmlns:a16="http://schemas.microsoft.com/office/drawing/2014/main" id="{1CAE2D6D-D401-4ACA-89D5-6106E7856B6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9" name="Line 46">
          <a:extLst>
            <a:ext uri="{FF2B5EF4-FFF2-40B4-BE49-F238E27FC236}">
              <a16:creationId xmlns:a16="http://schemas.microsoft.com/office/drawing/2014/main" id="{50526810-1990-4810-B3D2-F540D777C9B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0" name="Line 47">
          <a:extLst>
            <a:ext uri="{FF2B5EF4-FFF2-40B4-BE49-F238E27FC236}">
              <a16:creationId xmlns:a16="http://schemas.microsoft.com/office/drawing/2014/main" id="{0BE6C93B-591C-4D80-A9E2-39527848F92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1" name="Line 48">
          <a:extLst>
            <a:ext uri="{FF2B5EF4-FFF2-40B4-BE49-F238E27FC236}">
              <a16:creationId xmlns:a16="http://schemas.microsoft.com/office/drawing/2014/main" id="{68994113-9EFB-4543-8AB2-CD2C2B4CE6D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2" name="Line 49">
          <a:extLst>
            <a:ext uri="{FF2B5EF4-FFF2-40B4-BE49-F238E27FC236}">
              <a16:creationId xmlns:a16="http://schemas.microsoft.com/office/drawing/2014/main" id="{DD345013-4105-4364-A4D5-53631862A0E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3" name="Line 50">
          <a:extLst>
            <a:ext uri="{FF2B5EF4-FFF2-40B4-BE49-F238E27FC236}">
              <a16:creationId xmlns:a16="http://schemas.microsoft.com/office/drawing/2014/main" id="{B238B644-1C34-4936-B632-E197504FA60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4" name="Line 51">
          <a:extLst>
            <a:ext uri="{FF2B5EF4-FFF2-40B4-BE49-F238E27FC236}">
              <a16:creationId xmlns:a16="http://schemas.microsoft.com/office/drawing/2014/main" id="{C2B716AA-2834-4D83-B3DD-3113F800E5D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1F6482BD-D42B-48A4-859C-EBF1167D614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6" name="Line 183">
          <a:extLst>
            <a:ext uri="{FF2B5EF4-FFF2-40B4-BE49-F238E27FC236}">
              <a16:creationId xmlns:a16="http://schemas.microsoft.com/office/drawing/2014/main" id="{35E24EF8-87D0-47EC-B2C8-7325F273EA56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7" name="Line 184">
          <a:extLst>
            <a:ext uri="{FF2B5EF4-FFF2-40B4-BE49-F238E27FC236}">
              <a16:creationId xmlns:a16="http://schemas.microsoft.com/office/drawing/2014/main" id="{1B5B120B-A04B-45AC-B861-4C61AECBBCC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8" name="Line 185">
          <a:extLst>
            <a:ext uri="{FF2B5EF4-FFF2-40B4-BE49-F238E27FC236}">
              <a16:creationId xmlns:a16="http://schemas.microsoft.com/office/drawing/2014/main" id="{5458317B-0E1B-462A-99B7-350C7D0798FD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9" name="Line 186">
          <a:extLst>
            <a:ext uri="{FF2B5EF4-FFF2-40B4-BE49-F238E27FC236}">
              <a16:creationId xmlns:a16="http://schemas.microsoft.com/office/drawing/2014/main" id="{9831F06C-0EEE-4E1A-A541-C1A9CC73424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0" name="Line 187">
          <a:extLst>
            <a:ext uri="{FF2B5EF4-FFF2-40B4-BE49-F238E27FC236}">
              <a16:creationId xmlns:a16="http://schemas.microsoft.com/office/drawing/2014/main" id="{F8D09A65-5BA3-4752-87EF-86575FEE6C4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1" name="Line 46">
          <a:extLst>
            <a:ext uri="{FF2B5EF4-FFF2-40B4-BE49-F238E27FC236}">
              <a16:creationId xmlns:a16="http://schemas.microsoft.com/office/drawing/2014/main" id="{1F8C54B3-A2FF-4D0D-AC77-A6D36122D4A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2" name="Line 47">
          <a:extLst>
            <a:ext uri="{FF2B5EF4-FFF2-40B4-BE49-F238E27FC236}">
              <a16:creationId xmlns:a16="http://schemas.microsoft.com/office/drawing/2014/main" id="{AB539B36-A639-491A-BDCB-AD38BA26D318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3" name="Line 48">
          <a:extLst>
            <a:ext uri="{FF2B5EF4-FFF2-40B4-BE49-F238E27FC236}">
              <a16:creationId xmlns:a16="http://schemas.microsoft.com/office/drawing/2014/main" id="{6D44C670-E4D6-47B3-A8E0-80E05DCCE31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4" name="Line 49">
          <a:extLst>
            <a:ext uri="{FF2B5EF4-FFF2-40B4-BE49-F238E27FC236}">
              <a16:creationId xmlns:a16="http://schemas.microsoft.com/office/drawing/2014/main" id="{A651A674-519C-4E83-8FEB-41C73F814E4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5" name="Line 50">
          <a:extLst>
            <a:ext uri="{FF2B5EF4-FFF2-40B4-BE49-F238E27FC236}">
              <a16:creationId xmlns:a16="http://schemas.microsoft.com/office/drawing/2014/main" id="{857D3935-2C0C-4F40-88B1-7D8F99EE04E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6" name="Line 51">
          <a:extLst>
            <a:ext uri="{FF2B5EF4-FFF2-40B4-BE49-F238E27FC236}">
              <a16:creationId xmlns:a16="http://schemas.microsoft.com/office/drawing/2014/main" id="{0A881F3C-9FFD-481E-8C92-5306504DC7B3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7" name="Line 182">
          <a:extLst>
            <a:ext uri="{FF2B5EF4-FFF2-40B4-BE49-F238E27FC236}">
              <a16:creationId xmlns:a16="http://schemas.microsoft.com/office/drawing/2014/main" id="{1327856C-B159-4636-B29D-0C06F9642DB9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8" name="Line 183">
          <a:extLst>
            <a:ext uri="{FF2B5EF4-FFF2-40B4-BE49-F238E27FC236}">
              <a16:creationId xmlns:a16="http://schemas.microsoft.com/office/drawing/2014/main" id="{49B72973-2D8B-41AA-8347-E11B2DBBDFC6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9" name="Line 184">
          <a:extLst>
            <a:ext uri="{FF2B5EF4-FFF2-40B4-BE49-F238E27FC236}">
              <a16:creationId xmlns:a16="http://schemas.microsoft.com/office/drawing/2014/main" id="{C19BFD83-7950-4745-B9FD-43BFC14BD76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0" name="Line 185">
          <a:extLst>
            <a:ext uri="{FF2B5EF4-FFF2-40B4-BE49-F238E27FC236}">
              <a16:creationId xmlns:a16="http://schemas.microsoft.com/office/drawing/2014/main" id="{B95359DB-3307-4EC7-A00C-B6EA652C36E3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1" name="Line 186">
          <a:extLst>
            <a:ext uri="{FF2B5EF4-FFF2-40B4-BE49-F238E27FC236}">
              <a16:creationId xmlns:a16="http://schemas.microsoft.com/office/drawing/2014/main" id="{FB02D158-F7D0-4511-BE8E-FF7BF34EA25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2" name="Line 187">
          <a:extLst>
            <a:ext uri="{FF2B5EF4-FFF2-40B4-BE49-F238E27FC236}">
              <a16:creationId xmlns:a16="http://schemas.microsoft.com/office/drawing/2014/main" id="{B9B05652-E215-4B94-AFC8-8EB824489F3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63165CC6-8250-4824-8A60-5BD05FC9299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D7D7950E-2438-4F79-B6E9-68A695AEE5F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7022D9F3-A9EC-4BD9-9AC9-51620DFEADD0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1D5AF867-3FEB-4CBC-93FE-19A6F4A99DE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104F46FF-2CDE-4802-BF5F-AFA8C4EF15EE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A410F926-1FB4-4190-AEF5-384167B9E91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589C4D8F-FAE0-4B7B-B46B-80B581AD1C12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CB75B43A-9300-4E73-81A5-AD5BAAE5851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9A5BE1EE-B728-4DE6-858A-971AF4DAAC2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D725014E-9459-4038-974E-51D8A8F0A49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9E881510-004C-490B-A422-659F2C29D81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DDE27469-EEA4-44F3-AF70-61141566936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E350F989-8930-40B6-9379-805B2BAE939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7BD44685-6DE0-4F33-8A35-B3D16710248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C0E88409-56C4-400C-8C09-C4450E942BB9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62CB757F-4C72-4A5C-AF05-B8E484F8735A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C9BFF224-12C1-446E-82C6-4A6671FEA5E0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B8FA1156-5B4A-433D-A0D8-139CD33E6D3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2C3EC83E-598D-46AE-A148-CADF7E77A1E2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E1396980-9E9A-4E91-9D0B-A1AA19E18D4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2D753BC1-4454-48CC-85E9-17BAA3C7047E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D129C3DC-0854-4634-9819-6FDF17A4501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CE0D20FF-30E5-42E7-BB07-F8B2E46C496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D2B92F77-4DA7-4C5A-BD50-6993AF1BD45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C9DDD0F6-7831-4979-9360-26255993974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A822027E-1670-4A2D-88F0-95CD5DEC3B8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A02705A7-5574-4C7F-BF65-4D309E21A9F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0D82C4EB-1B77-42A3-AD66-F5B9567423B4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53CF1E78-B240-431E-BB31-898DA144BFF9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ADF919B2-78C6-4396-A091-890FB7B8D47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93B6B7FE-0572-4EB1-ABB0-D4512FC72F6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D838E8CB-6E2A-499E-8739-1B9DF8CBB08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C8DD9430-B615-4E40-BCB3-EE5887E452E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60A6C479-B90D-4395-8FA9-EB92DC11918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E9E48865-CF3C-4B2E-806C-47AA00201EA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7951DB39-FCDC-4153-A6C3-024E10B776F7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9BB08ED4-7223-4710-8B65-566E3B51D0C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7F7C2F28-6640-4799-B992-89EA08ECBF6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403CD3D0-468B-438E-8D79-B2DEEBD6FC6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2A7D38B8-8147-4C03-ABF6-E3E84A30E84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00538400-4AD9-42AD-AFA4-6375696AECB4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EA34C276-AB0A-4F5F-B420-4EC7122C81B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7BB04D02-BBD3-4E00-9FD6-367A206A8C49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18D9F243-222C-4E27-B31C-E7F75711019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2CBEC157-14B8-4243-B04F-6298DF10848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DFC4DBC7-FF30-4B2B-86C9-E9B462C70F7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7B9995C1-63B3-48A6-B7A8-5F824784BA5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CAC82EDD-60A1-4035-A8FA-FE394F179ED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E4BB8481-3BE7-487C-98BA-5837CF33D4B3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B109A805-2EA8-49C3-AB97-A96A6074BB3F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386C0FBF-96C2-4E82-92DE-FF49924CBD99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34F4C451-E781-4EE6-8231-48654F18857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DD91C98A-6CC6-4BB0-A4B1-79DC4F68D71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0D91FC1-3759-43DE-9128-695B1AAC742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5C750006-65CA-4DF6-8E2D-77ED73E44A9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0C67171D-E26E-4294-8A80-18C7FDC88B0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6A7286FB-E9F2-4338-93FE-1191DA6C348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B97CA5F-8151-4027-A7BD-59EC6164D74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9AAA2874-1F1D-44B0-BC51-0B568CADB12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9286FEC4-3B2F-4C58-BEF8-AF49BAA0DA36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FC1DEE5D-DD54-49FF-8EF7-DF62F84DE86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7D2EAA22-7E58-440F-A2D4-F1DD9D4A54B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55C05B81-A890-4C0B-BE33-84AE9751BC7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BFAE883A-8823-4E2E-897E-CBB57168DC8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BAEC0F37-C9C1-455F-8C4C-0844FE210933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09319F09-C0E9-4FC7-99B6-B77DEEF33956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3BFFE7FD-5B9A-4900-9550-49166C2AD56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3712EF32-78B9-40E9-8305-D0122BDB8CB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3CE88F02-91D7-4480-B2FB-F59B26374B0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EC4D3ABA-E0A1-4AF3-ABB3-EB0DDD31003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71F6EFE6-B6AF-4BA9-86E3-CB0D6F4FD53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B182349B-C182-4A73-8D55-60A042E7B75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F5CD05AD-6823-4690-9A30-55524A861ECB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865363BE-A95D-4829-9F66-AF8A0E627F0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D052FCAF-C0DB-4A24-B009-AE2C2E3CFD8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D4463FE8-384F-4D7B-A2E5-11DFEBB6921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759E4344-2820-4B2A-B88E-8CF1F6C5BE5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6D96E76F-A2A0-44DF-A68E-F91C75C736D5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935029CC-BA43-4567-B23E-6BE63AB2FA2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8489DA5F-C095-4175-B0D1-978D49EFBA6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4BDDEE4F-3122-4086-8018-6C510FF3ED3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275071B4-C49A-4C9A-8E0B-3925B28732B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F7740FB9-2999-46F9-BDE0-1DB004E388CB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0BAE3602-BD8B-460F-9C50-AD8D8DF3868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C7A268C2-94C2-4940-853A-AB20FC55A36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07E3E9A6-1974-44DE-B3B7-3A55F9E8A9A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89B5106B-A6AA-41FC-9F45-F442B0A010A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139DE761-84F3-446B-9D51-46A5C121417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8D49C02B-9371-40D3-83B3-00BC7B7DC9A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AFF9A9C5-BBB0-4C9F-BA9D-9DA1940FD79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099DD320-F347-497E-97FF-785087082F3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3941168E-49A4-4F7D-BA4C-FCD95BF629A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4EDD776E-4EB6-48B3-B579-4B682D1A2D6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52B0A296-D6D3-4B55-A9F0-719A022E5CB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14809B54-7E1A-49D8-9AB7-EFB8DB2DA7D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64D89D7B-755F-41A3-914D-ECE40849A90D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F18212D-6805-4038-89F4-D86E40643677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9C1319C-40FC-4601-9410-8CB7955FC46E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C9D5F00-2CED-4177-A2BE-E01CFD38C4A4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D76B0B2-B9F2-4766-B532-6915C42AB232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3" name="Line 46">
          <a:extLst>
            <a:ext uri="{FF2B5EF4-FFF2-40B4-BE49-F238E27FC236}">
              <a16:creationId xmlns:a16="http://schemas.microsoft.com/office/drawing/2014/main" id="{90666194-0C5A-47BD-863C-679CFF8B544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4" name="Line 47">
          <a:extLst>
            <a:ext uri="{FF2B5EF4-FFF2-40B4-BE49-F238E27FC236}">
              <a16:creationId xmlns:a16="http://schemas.microsoft.com/office/drawing/2014/main" id="{0479C892-D978-48BB-98AD-2418AC181FE5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5" name="Line 48">
          <a:extLst>
            <a:ext uri="{FF2B5EF4-FFF2-40B4-BE49-F238E27FC236}">
              <a16:creationId xmlns:a16="http://schemas.microsoft.com/office/drawing/2014/main" id="{1E50D442-E830-4F18-B3DF-EE7E9DF909F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6" name="Line 49">
          <a:extLst>
            <a:ext uri="{FF2B5EF4-FFF2-40B4-BE49-F238E27FC236}">
              <a16:creationId xmlns:a16="http://schemas.microsoft.com/office/drawing/2014/main" id="{452A20F1-F449-4EE5-B498-C991AA37329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7" name="Line 50">
          <a:extLst>
            <a:ext uri="{FF2B5EF4-FFF2-40B4-BE49-F238E27FC236}">
              <a16:creationId xmlns:a16="http://schemas.microsoft.com/office/drawing/2014/main" id="{7EADF54D-1113-4762-8F68-30730E10F81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8" name="Line 51">
          <a:extLst>
            <a:ext uri="{FF2B5EF4-FFF2-40B4-BE49-F238E27FC236}">
              <a16:creationId xmlns:a16="http://schemas.microsoft.com/office/drawing/2014/main" id="{4FE417EC-279E-4583-B897-D6ED19A8A69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9" name="Line 182">
          <a:extLst>
            <a:ext uri="{FF2B5EF4-FFF2-40B4-BE49-F238E27FC236}">
              <a16:creationId xmlns:a16="http://schemas.microsoft.com/office/drawing/2014/main" id="{E81594AE-E14E-4526-8273-8107786568C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0" name="Line 183">
          <a:extLst>
            <a:ext uri="{FF2B5EF4-FFF2-40B4-BE49-F238E27FC236}">
              <a16:creationId xmlns:a16="http://schemas.microsoft.com/office/drawing/2014/main" id="{6AE39ED3-35A5-4B3A-B0E0-267C49D6F48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1" name="Line 184">
          <a:extLst>
            <a:ext uri="{FF2B5EF4-FFF2-40B4-BE49-F238E27FC236}">
              <a16:creationId xmlns:a16="http://schemas.microsoft.com/office/drawing/2014/main" id="{F11E19D0-9B69-40CD-8705-D2BC7509936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2" name="Line 185">
          <a:extLst>
            <a:ext uri="{FF2B5EF4-FFF2-40B4-BE49-F238E27FC236}">
              <a16:creationId xmlns:a16="http://schemas.microsoft.com/office/drawing/2014/main" id="{29B4C796-ED61-48D3-8740-F3AE9421B69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3" name="Line 186">
          <a:extLst>
            <a:ext uri="{FF2B5EF4-FFF2-40B4-BE49-F238E27FC236}">
              <a16:creationId xmlns:a16="http://schemas.microsoft.com/office/drawing/2014/main" id="{D8E24905-E215-4035-9680-844002E38AF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4" name="Line 187">
          <a:extLst>
            <a:ext uri="{FF2B5EF4-FFF2-40B4-BE49-F238E27FC236}">
              <a16:creationId xmlns:a16="http://schemas.microsoft.com/office/drawing/2014/main" id="{B50DDE61-31F8-4627-A56A-5E0C3ABE0F1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5" name="Line 46">
          <a:extLst>
            <a:ext uri="{FF2B5EF4-FFF2-40B4-BE49-F238E27FC236}">
              <a16:creationId xmlns:a16="http://schemas.microsoft.com/office/drawing/2014/main" id="{C07ED252-7139-44AD-8721-D6CF0BF65EA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6" name="Line 47">
          <a:extLst>
            <a:ext uri="{FF2B5EF4-FFF2-40B4-BE49-F238E27FC236}">
              <a16:creationId xmlns:a16="http://schemas.microsoft.com/office/drawing/2014/main" id="{52EDDC1E-B286-4272-AC7C-67791DCFB72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7" name="Line 48">
          <a:extLst>
            <a:ext uri="{FF2B5EF4-FFF2-40B4-BE49-F238E27FC236}">
              <a16:creationId xmlns:a16="http://schemas.microsoft.com/office/drawing/2014/main" id="{A1FE22B5-B648-4AD6-AB1D-E09E961971F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8" name="Line 49">
          <a:extLst>
            <a:ext uri="{FF2B5EF4-FFF2-40B4-BE49-F238E27FC236}">
              <a16:creationId xmlns:a16="http://schemas.microsoft.com/office/drawing/2014/main" id="{C8F1F6E9-EA80-4483-84C9-3F4BF5D25F4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9" name="Line 50">
          <a:extLst>
            <a:ext uri="{FF2B5EF4-FFF2-40B4-BE49-F238E27FC236}">
              <a16:creationId xmlns:a16="http://schemas.microsoft.com/office/drawing/2014/main" id="{7179690A-F1CA-4107-A216-D8E84CAA836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0" name="Line 51">
          <a:extLst>
            <a:ext uri="{FF2B5EF4-FFF2-40B4-BE49-F238E27FC236}">
              <a16:creationId xmlns:a16="http://schemas.microsoft.com/office/drawing/2014/main" id="{21FCC383-70F0-4BB5-BC1A-783F9771F62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1" name="Line 182">
          <a:extLst>
            <a:ext uri="{FF2B5EF4-FFF2-40B4-BE49-F238E27FC236}">
              <a16:creationId xmlns:a16="http://schemas.microsoft.com/office/drawing/2014/main" id="{D5EC24F7-1D49-47CE-9223-00DA9554E3B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2" name="Line 183">
          <a:extLst>
            <a:ext uri="{FF2B5EF4-FFF2-40B4-BE49-F238E27FC236}">
              <a16:creationId xmlns:a16="http://schemas.microsoft.com/office/drawing/2014/main" id="{F843EABE-20B7-4017-857B-2C15F8C2287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3" name="Line 184">
          <a:extLst>
            <a:ext uri="{FF2B5EF4-FFF2-40B4-BE49-F238E27FC236}">
              <a16:creationId xmlns:a16="http://schemas.microsoft.com/office/drawing/2014/main" id="{D8F82DE9-8359-477D-A7AC-94733C9FFEF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4" name="Line 185">
          <a:extLst>
            <a:ext uri="{FF2B5EF4-FFF2-40B4-BE49-F238E27FC236}">
              <a16:creationId xmlns:a16="http://schemas.microsoft.com/office/drawing/2014/main" id="{AD6FDE6E-8329-429C-8AB5-57A1398B3BE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5" name="Line 186">
          <a:extLst>
            <a:ext uri="{FF2B5EF4-FFF2-40B4-BE49-F238E27FC236}">
              <a16:creationId xmlns:a16="http://schemas.microsoft.com/office/drawing/2014/main" id="{467F9FAC-A7D5-4DC1-A37B-07DC965880C6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6" name="Line 187">
          <a:extLst>
            <a:ext uri="{FF2B5EF4-FFF2-40B4-BE49-F238E27FC236}">
              <a16:creationId xmlns:a16="http://schemas.microsoft.com/office/drawing/2014/main" id="{A03BCFAC-B25E-41A6-AE3C-DAEA16B9A99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7" name="Line 46">
          <a:extLst>
            <a:ext uri="{FF2B5EF4-FFF2-40B4-BE49-F238E27FC236}">
              <a16:creationId xmlns:a16="http://schemas.microsoft.com/office/drawing/2014/main" id="{262F46EB-A94A-4610-88F6-764D3D66E6C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8" name="Line 47">
          <a:extLst>
            <a:ext uri="{FF2B5EF4-FFF2-40B4-BE49-F238E27FC236}">
              <a16:creationId xmlns:a16="http://schemas.microsoft.com/office/drawing/2014/main" id="{674D6687-090C-4899-A0AA-81F5B669B02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9" name="Line 48">
          <a:extLst>
            <a:ext uri="{FF2B5EF4-FFF2-40B4-BE49-F238E27FC236}">
              <a16:creationId xmlns:a16="http://schemas.microsoft.com/office/drawing/2014/main" id="{92268899-3A4D-4185-A992-198B0A9CF4F4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0" name="Line 49">
          <a:extLst>
            <a:ext uri="{FF2B5EF4-FFF2-40B4-BE49-F238E27FC236}">
              <a16:creationId xmlns:a16="http://schemas.microsoft.com/office/drawing/2014/main" id="{7F73B430-7C53-4905-9C1D-3A5EB440D32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1" name="Line 50">
          <a:extLst>
            <a:ext uri="{FF2B5EF4-FFF2-40B4-BE49-F238E27FC236}">
              <a16:creationId xmlns:a16="http://schemas.microsoft.com/office/drawing/2014/main" id="{4B8CF0C3-D9A4-4720-A7A0-B7D38344438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2" name="Line 51">
          <a:extLst>
            <a:ext uri="{FF2B5EF4-FFF2-40B4-BE49-F238E27FC236}">
              <a16:creationId xmlns:a16="http://schemas.microsoft.com/office/drawing/2014/main" id="{50E1287C-6C08-4FDF-A4FF-DCE281B7BEB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3" name="Line 182">
          <a:extLst>
            <a:ext uri="{FF2B5EF4-FFF2-40B4-BE49-F238E27FC236}">
              <a16:creationId xmlns:a16="http://schemas.microsoft.com/office/drawing/2014/main" id="{B2A42829-5C99-4620-9A62-A4823A4AEE2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4" name="Line 183">
          <a:extLst>
            <a:ext uri="{FF2B5EF4-FFF2-40B4-BE49-F238E27FC236}">
              <a16:creationId xmlns:a16="http://schemas.microsoft.com/office/drawing/2014/main" id="{7DE7D183-9724-46D0-92F8-7B958AFE1C7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5" name="Line 184">
          <a:extLst>
            <a:ext uri="{FF2B5EF4-FFF2-40B4-BE49-F238E27FC236}">
              <a16:creationId xmlns:a16="http://schemas.microsoft.com/office/drawing/2014/main" id="{E470A919-8435-433A-8076-6DDF2CB9BED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6" name="Line 185">
          <a:extLst>
            <a:ext uri="{FF2B5EF4-FFF2-40B4-BE49-F238E27FC236}">
              <a16:creationId xmlns:a16="http://schemas.microsoft.com/office/drawing/2014/main" id="{62919C51-A17F-4F9D-93FE-DF753F38606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7" name="Line 186">
          <a:extLst>
            <a:ext uri="{FF2B5EF4-FFF2-40B4-BE49-F238E27FC236}">
              <a16:creationId xmlns:a16="http://schemas.microsoft.com/office/drawing/2014/main" id="{BC6BB437-54F9-4105-AA33-CE2398A8E6EE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8" name="Line 187">
          <a:extLst>
            <a:ext uri="{FF2B5EF4-FFF2-40B4-BE49-F238E27FC236}">
              <a16:creationId xmlns:a16="http://schemas.microsoft.com/office/drawing/2014/main" id="{09D3EAEA-14BC-4D7D-AB72-71B4433C4CD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9" name="Line 46">
          <a:extLst>
            <a:ext uri="{FF2B5EF4-FFF2-40B4-BE49-F238E27FC236}">
              <a16:creationId xmlns:a16="http://schemas.microsoft.com/office/drawing/2014/main" id="{5BAB36D1-4124-4D59-9F6D-BA5F013B2BA6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0" name="Line 47">
          <a:extLst>
            <a:ext uri="{FF2B5EF4-FFF2-40B4-BE49-F238E27FC236}">
              <a16:creationId xmlns:a16="http://schemas.microsoft.com/office/drawing/2014/main" id="{39DD62CC-7390-4CD2-B3AC-E1A466AC32F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1" name="Line 48">
          <a:extLst>
            <a:ext uri="{FF2B5EF4-FFF2-40B4-BE49-F238E27FC236}">
              <a16:creationId xmlns:a16="http://schemas.microsoft.com/office/drawing/2014/main" id="{69A36E35-8A1A-4E17-A092-F4DEFF5AF2E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2" name="Line 49">
          <a:extLst>
            <a:ext uri="{FF2B5EF4-FFF2-40B4-BE49-F238E27FC236}">
              <a16:creationId xmlns:a16="http://schemas.microsoft.com/office/drawing/2014/main" id="{8A46688E-0FC7-4B00-8232-031AA68A3BD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3" name="Line 50">
          <a:extLst>
            <a:ext uri="{FF2B5EF4-FFF2-40B4-BE49-F238E27FC236}">
              <a16:creationId xmlns:a16="http://schemas.microsoft.com/office/drawing/2014/main" id="{1BBB4B0E-272E-4622-9CCB-56760F23682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4" name="Line 51">
          <a:extLst>
            <a:ext uri="{FF2B5EF4-FFF2-40B4-BE49-F238E27FC236}">
              <a16:creationId xmlns:a16="http://schemas.microsoft.com/office/drawing/2014/main" id="{E12B4201-2B44-4C13-A854-39744FE76C8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5" name="Line 182">
          <a:extLst>
            <a:ext uri="{FF2B5EF4-FFF2-40B4-BE49-F238E27FC236}">
              <a16:creationId xmlns:a16="http://schemas.microsoft.com/office/drawing/2014/main" id="{DF81A079-3491-4360-9366-B81DC2642A6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6" name="Line 183">
          <a:extLst>
            <a:ext uri="{FF2B5EF4-FFF2-40B4-BE49-F238E27FC236}">
              <a16:creationId xmlns:a16="http://schemas.microsoft.com/office/drawing/2014/main" id="{CD157DAB-F1D3-48DE-86D2-8EFEAEFE3C5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7" name="Line 184">
          <a:extLst>
            <a:ext uri="{FF2B5EF4-FFF2-40B4-BE49-F238E27FC236}">
              <a16:creationId xmlns:a16="http://schemas.microsoft.com/office/drawing/2014/main" id="{742B50B9-D8E7-4B53-94FB-F46CFC817C6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8" name="Line 185">
          <a:extLst>
            <a:ext uri="{FF2B5EF4-FFF2-40B4-BE49-F238E27FC236}">
              <a16:creationId xmlns:a16="http://schemas.microsoft.com/office/drawing/2014/main" id="{3BEDFD8B-2524-42E4-A648-1AB474066A6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9" name="Line 186">
          <a:extLst>
            <a:ext uri="{FF2B5EF4-FFF2-40B4-BE49-F238E27FC236}">
              <a16:creationId xmlns:a16="http://schemas.microsoft.com/office/drawing/2014/main" id="{A531DE5B-B67D-45AE-9636-A3C7E18B438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50" name="Line 187">
          <a:extLst>
            <a:ext uri="{FF2B5EF4-FFF2-40B4-BE49-F238E27FC236}">
              <a16:creationId xmlns:a16="http://schemas.microsoft.com/office/drawing/2014/main" id="{C2EA03FA-3C97-4795-AFC4-1E02937F5A6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1" name="Line 46">
          <a:extLst>
            <a:ext uri="{FF2B5EF4-FFF2-40B4-BE49-F238E27FC236}">
              <a16:creationId xmlns:a16="http://schemas.microsoft.com/office/drawing/2014/main" id="{BCDD6C9E-F155-4632-92AC-5D1E2D49B27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2" name="Line 47">
          <a:extLst>
            <a:ext uri="{FF2B5EF4-FFF2-40B4-BE49-F238E27FC236}">
              <a16:creationId xmlns:a16="http://schemas.microsoft.com/office/drawing/2014/main" id="{2D96E684-DFA5-4728-ABE5-77521A81BD1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3" name="Line 48">
          <a:extLst>
            <a:ext uri="{FF2B5EF4-FFF2-40B4-BE49-F238E27FC236}">
              <a16:creationId xmlns:a16="http://schemas.microsoft.com/office/drawing/2014/main" id="{0A992625-126F-4423-B24A-82B25CC1B23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4" name="Line 49">
          <a:extLst>
            <a:ext uri="{FF2B5EF4-FFF2-40B4-BE49-F238E27FC236}">
              <a16:creationId xmlns:a16="http://schemas.microsoft.com/office/drawing/2014/main" id="{B08EC159-F6B9-4917-8502-9FAA27A5667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5" name="Line 50">
          <a:extLst>
            <a:ext uri="{FF2B5EF4-FFF2-40B4-BE49-F238E27FC236}">
              <a16:creationId xmlns:a16="http://schemas.microsoft.com/office/drawing/2014/main" id="{FCE74DB4-A98F-4F9D-BE65-C39DBF41275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6" name="Line 51">
          <a:extLst>
            <a:ext uri="{FF2B5EF4-FFF2-40B4-BE49-F238E27FC236}">
              <a16:creationId xmlns:a16="http://schemas.microsoft.com/office/drawing/2014/main" id="{4007D62A-DB6B-4722-A64B-E9D1E3A6031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7" name="Line 182">
          <a:extLst>
            <a:ext uri="{FF2B5EF4-FFF2-40B4-BE49-F238E27FC236}">
              <a16:creationId xmlns:a16="http://schemas.microsoft.com/office/drawing/2014/main" id="{759E3FC3-95AA-475E-A4C2-F6A243523BA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8" name="Line 183">
          <a:extLst>
            <a:ext uri="{FF2B5EF4-FFF2-40B4-BE49-F238E27FC236}">
              <a16:creationId xmlns:a16="http://schemas.microsoft.com/office/drawing/2014/main" id="{C6D4D9BF-6C87-4FE2-9503-9D77A88971E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9" name="Line 184">
          <a:extLst>
            <a:ext uri="{FF2B5EF4-FFF2-40B4-BE49-F238E27FC236}">
              <a16:creationId xmlns:a16="http://schemas.microsoft.com/office/drawing/2014/main" id="{034C26FD-081A-49E0-A81B-CB464005326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0" name="Line 185">
          <a:extLst>
            <a:ext uri="{FF2B5EF4-FFF2-40B4-BE49-F238E27FC236}">
              <a16:creationId xmlns:a16="http://schemas.microsoft.com/office/drawing/2014/main" id="{F2CA7E5E-E2CA-4ADE-9A14-B0680799750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1" name="Line 186">
          <a:extLst>
            <a:ext uri="{FF2B5EF4-FFF2-40B4-BE49-F238E27FC236}">
              <a16:creationId xmlns:a16="http://schemas.microsoft.com/office/drawing/2014/main" id="{6694FA55-26B9-4892-BCFF-3248E539FD8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2" name="Line 187">
          <a:extLst>
            <a:ext uri="{FF2B5EF4-FFF2-40B4-BE49-F238E27FC236}">
              <a16:creationId xmlns:a16="http://schemas.microsoft.com/office/drawing/2014/main" id="{228175FE-06CE-4BA1-9603-65DC3281E19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3" name="Line 46">
          <a:extLst>
            <a:ext uri="{FF2B5EF4-FFF2-40B4-BE49-F238E27FC236}">
              <a16:creationId xmlns:a16="http://schemas.microsoft.com/office/drawing/2014/main" id="{EF19DF06-E5CF-4178-B5E2-3E72EFF1EEC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4" name="Line 47">
          <a:extLst>
            <a:ext uri="{FF2B5EF4-FFF2-40B4-BE49-F238E27FC236}">
              <a16:creationId xmlns:a16="http://schemas.microsoft.com/office/drawing/2014/main" id="{2CD19D35-7E67-49D1-BA6F-41344B60A49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5" name="Line 48">
          <a:extLst>
            <a:ext uri="{FF2B5EF4-FFF2-40B4-BE49-F238E27FC236}">
              <a16:creationId xmlns:a16="http://schemas.microsoft.com/office/drawing/2014/main" id="{575ADF1E-4439-436C-9E05-5FD2161B16D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6" name="Line 49">
          <a:extLst>
            <a:ext uri="{FF2B5EF4-FFF2-40B4-BE49-F238E27FC236}">
              <a16:creationId xmlns:a16="http://schemas.microsoft.com/office/drawing/2014/main" id="{9D49F0B9-880C-4F35-9D33-61BD0F5EE92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7" name="Line 50">
          <a:extLst>
            <a:ext uri="{FF2B5EF4-FFF2-40B4-BE49-F238E27FC236}">
              <a16:creationId xmlns:a16="http://schemas.microsoft.com/office/drawing/2014/main" id="{7B49B6A3-0EF6-4C66-85DB-400655A1DC7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8" name="Line 51">
          <a:extLst>
            <a:ext uri="{FF2B5EF4-FFF2-40B4-BE49-F238E27FC236}">
              <a16:creationId xmlns:a16="http://schemas.microsoft.com/office/drawing/2014/main" id="{51E429FE-B3D6-4139-8E91-F59F8FEFB28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9" name="Line 182">
          <a:extLst>
            <a:ext uri="{FF2B5EF4-FFF2-40B4-BE49-F238E27FC236}">
              <a16:creationId xmlns:a16="http://schemas.microsoft.com/office/drawing/2014/main" id="{B40EC290-DAC5-4182-8385-0A2122145E5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0" name="Line 183">
          <a:extLst>
            <a:ext uri="{FF2B5EF4-FFF2-40B4-BE49-F238E27FC236}">
              <a16:creationId xmlns:a16="http://schemas.microsoft.com/office/drawing/2014/main" id="{03781D90-4E84-45FC-86C3-8A1D0A48183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1" name="Line 184">
          <a:extLst>
            <a:ext uri="{FF2B5EF4-FFF2-40B4-BE49-F238E27FC236}">
              <a16:creationId xmlns:a16="http://schemas.microsoft.com/office/drawing/2014/main" id="{E4502DFF-3145-4C31-85FD-BA17F95A85F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2" name="Line 185">
          <a:extLst>
            <a:ext uri="{FF2B5EF4-FFF2-40B4-BE49-F238E27FC236}">
              <a16:creationId xmlns:a16="http://schemas.microsoft.com/office/drawing/2014/main" id="{CB7442A2-9280-47D5-9256-F480BB15918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3" name="Line 186">
          <a:extLst>
            <a:ext uri="{FF2B5EF4-FFF2-40B4-BE49-F238E27FC236}">
              <a16:creationId xmlns:a16="http://schemas.microsoft.com/office/drawing/2014/main" id="{0131B406-552B-4E78-9667-B72E8263B93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4" name="Line 187">
          <a:extLst>
            <a:ext uri="{FF2B5EF4-FFF2-40B4-BE49-F238E27FC236}">
              <a16:creationId xmlns:a16="http://schemas.microsoft.com/office/drawing/2014/main" id="{800D98D9-3443-4DEB-8CF5-924797C6DC01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5" name="Line 46">
          <a:extLst>
            <a:ext uri="{FF2B5EF4-FFF2-40B4-BE49-F238E27FC236}">
              <a16:creationId xmlns:a16="http://schemas.microsoft.com/office/drawing/2014/main" id="{D39CA2E8-EB4B-4F61-82E6-B000656FBCF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6" name="Line 47">
          <a:extLst>
            <a:ext uri="{FF2B5EF4-FFF2-40B4-BE49-F238E27FC236}">
              <a16:creationId xmlns:a16="http://schemas.microsoft.com/office/drawing/2014/main" id="{4ED23159-1772-47F1-BF18-2C8E562FD0D2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7" name="Line 48">
          <a:extLst>
            <a:ext uri="{FF2B5EF4-FFF2-40B4-BE49-F238E27FC236}">
              <a16:creationId xmlns:a16="http://schemas.microsoft.com/office/drawing/2014/main" id="{FA359B87-378A-484B-8C00-18F5167DCEF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8" name="Line 49">
          <a:extLst>
            <a:ext uri="{FF2B5EF4-FFF2-40B4-BE49-F238E27FC236}">
              <a16:creationId xmlns:a16="http://schemas.microsoft.com/office/drawing/2014/main" id="{B6312D8B-6C1F-4DDD-8EEB-7A342308FDB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9" name="Line 50">
          <a:extLst>
            <a:ext uri="{FF2B5EF4-FFF2-40B4-BE49-F238E27FC236}">
              <a16:creationId xmlns:a16="http://schemas.microsoft.com/office/drawing/2014/main" id="{EA941359-5581-454B-BADC-68BD3DFAC09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0" name="Line 51">
          <a:extLst>
            <a:ext uri="{FF2B5EF4-FFF2-40B4-BE49-F238E27FC236}">
              <a16:creationId xmlns:a16="http://schemas.microsoft.com/office/drawing/2014/main" id="{CF730896-043A-45BA-9012-1B42ED9C75F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1" name="Line 182">
          <a:extLst>
            <a:ext uri="{FF2B5EF4-FFF2-40B4-BE49-F238E27FC236}">
              <a16:creationId xmlns:a16="http://schemas.microsoft.com/office/drawing/2014/main" id="{AB7CB01F-B616-4585-97C0-DC89888C0CB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2" name="Line 183">
          <a:extLst>
            <a:ext uri="{FF2B5EF4-FFF2-40B4-BE49-F238E27FC236}">
              <a16:creationId xmlns:a16="http://schemas.microsoft.com/office/drawing/2014/main" id="{252DA54E-7153-422A-BAD2-CC572A1891E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3" name="Line 184">
          <a:extLst>
            <a:ext uri="{FF2B5EF4-FFF2-40B4-BE49-F238E27FC236}">
              <a16:creationId xmlns:a16="http://schemas.microsoft.com/office/drawing/2014/main" id="{BD74BA79-0EAF-44CD-8DBF-241F057303B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4" name="Line 185">
          <a:extLst>
            <a:ext uri="{FF2B5EF4-FFF2-40B4-BE49-F238E27FC236}">
              <a16:creationId xmlns:a16="http://schemas.microsoft.com/office/drawing/2014/main" id="{8FD2AB71-EBF0-4804-8E34-4C668A9FA24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5" name="Line 186">
          <a:extLst>
            <a:ext uri="{FF2B5EF4-FFF2-40B4-BE49-F238E27FC236}">
              <a16:creationId xmlns:a16="http://schemas.microsoft.com/office/drawing/2014/main" id="{7DB2D0F5-C94D-48E1-97B2-15D897A8755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6" name="Line 187">
          <a:extLst>
            <a:ext uri="{FF2B5EF4-FFF2-40B4-BE49-F238E27FC236}">
              <a16:creationId xmlns:a16="http://schemas.microsoft.com/office/drawing/2014/main" id="{E8404F3B-B745-40CF-8D3F-96FA6C8BF83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7" name="Line 46">
          <a:extLst>
            <a:ext uri="{FF2B5EF4-FFF2-40B4-BE49-F238E27FC236}">
              <a16:creationId xmlns:a16="http://schemas.microsoft.com/office/drawing/2014/main" id="{218B8A52-566F-4904-8F40-560962E02D10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8" name="Line 47">
          <a:extLst>
            <a:ext uri="{FF2B5EF4-FFF2-40B4-BE49-F238E27FC236}">
              <a16:creationId xmlns:a16="http://schemas.microsoft.com/office/drawing/2014/main" id="{BF7B5A19-CE22-4B9B-8950-9E385438C108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9" name="Line 48">
          <a:extLst>
            <a:ext uri="{FF2B5EF4-FFF2-40B4-BE49-F238E27FC236}">
              <a16:creationId xmlns:a16="http://schemas.microsoft.com/office/drawing/2014/main" id="{C69ECD25-10F4-492E-95EF-F9A1656F8AB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0" name="Line 49">
          <a:extLst>
            <a:ext uri="{FF2B5EF4-FFF2-40B4-BE49-F238E27FC236}">
              <a16:creationId xmlns:a16="http://schemas.microsoft.com/office/drawing/2014/main" id="{B7618A10-D5F3-4DBC-9887-CB7037DE634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1" name="Line 50">
          <a:extLst>
            <a:ext uri="{FF2B5EF4-FFF2-40B4-BE49-F238E27FC236}">
              <a16:creationId xmlns:a16="http://schemas.microsoft.com/office/drawing/2014/main" id="{2E8CB7AC-5985-4E00-8F3F-C1C95C2252A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2" name="Line 51">
          <a:extLst>
            <a:ext uri="{FF2B5EF4-FFF2-40B4-BE49-F238E27FC236}">
              <a16:creationId xmlns:a16="http://schemas.microsoft.com/office/drawing/2014/main" id="{14BDD6A4-CBE2-4EBC-AFB3-5F5EC29C580B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3" name="Line 182">
          <a:extLst>
            <a:ext uri="{FF2B5EF4-FFF2-40B4-BE49-F238E27FC236}">
              <a16:creationId xmlns:a16="http://schemas.microsoft.com/office/drawing/2014/main" id="{F95DECF4-A267-4CF4-839A-0BDE249802D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4" name="Line 183">
          <a:extLst>
            <a:ext uri="{FF2B5EF4-FFF2-40B4-BE49-F238E27FC236}">
              <a16:creationId xmlns:a16="http://schemas.microsoft.com/office/drawing/2014/main" id="{C8E9B3AC-86FC-436A-9213-77889B56C4E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5" name="Line 184">
          <a:extLst>
            <a:ext uri="{FF2B5EF4-FFF2-40B4-BE49-F238E27FC236}">
              <a16:creationId xmlns:a16="http://schemas.microsoft.com/office/drawing/2014/main" id="{3711827F-D869-40E0-8601-C76D7590E24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6" name="Line 185">
          <a:extLst>
            <a:ext uri="{FF2B5EF4-FFF2-40B4-BE49-F238E27FC236}">
              <a16:creationId xmlns:a16="http://schemas.microsoft.com/office/drawing/2014/main" id="{51324C00-54ED-4B14-B960-2AF98FE6505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7" name="Line 186">
          <a:extLst>
            <a:ext uri="{FF2B5EF4-FFF2-40B4-BE49-F238E27FC236}">
              <a16:creationId xmlns:a16="http://schemas.microsoft.com/office/drawing/2014/main" id="{BE3C7FD1-DDB1-44F3-A659-17F8CD0E0A6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8" name="Line 187">
          <a:extLst>
            <a:ext uri="{FF2B5EF4-FFF2-40B4-BE49-F238E27FC236}">
              <a16:creationId xmlns:a16="http://schemas.microsoft.com/office/drawing/2014/main" id="{D30338BC-7607-4821-92C9-67CE45ED544D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99" name="Line 46">
          <a:extLst>
            <a:ext uri="{FF2B5EF4-FFF2-40B4-BE49-F238E27FC236}">
              <a16:creationId xmlns:a16="http://schemas.microsoft.com/office/drawing/2014/main" id="{4CBC922E-F295-40CA-8B65-76B2AAB89CE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0" name="Line 47">
          <a:extLst>
            <a:ext uri="{FF2B5EF4-FFF2-40B4-BE49-F238E27FC236}">
              <a16:creationId xmlns:a16="http://schemas.microsoft.com/office/drawing/2014/main" id="{962C7278-53FF-481B-8A41-816B7040F03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1" name="Line 48">
          <a:extLst>
            <a:ext uri="{FF2B5EF4-FFF2-40B4-BE49-F238E27FC236}">
              <a16:creationId xmlns:a16="http://schemas.microsoft.com/office/drawing/2014/main" id="{F3DD6C4C-A387-4C6E-A620-0FFE7DE5E86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2" name="Line 49">
          <a:extLst>
            <a:ext uri="{FF2B5EF4-FFF2-40B4-BE49-F238E27FC236}">
              <a16:creationId xmlns:a16="http://schemas.microsoft.com/office/drawing/2014/main" id="{9AB0752F-6100-4C52-A15B-F51949C13EA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3" name="Line 50">
          <a:extLst>
            <a:ext uri="{FF2B5EF4-FFF2-40B4-BE49-F238E27FC236}">
              <a16:creationId xmlns:a16="http://schemas.microsoft.com/office/drawing/2014/main" id="{0A079A18-90C2-4791-83A2-476377508EC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4" name="Line 51">
          <a:extLst>
            <a:ext uri="{FF2B5EF4-FFF2-40B4-BE49-F238E27FC236}">
              <a16:creationId xmlns:a16="http://schemas.microsoft.com/office/drawing/2014/main" id="{325A5346-8C42-40FD-BA87-3254BBED072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5" name="Line 182">
          <a:extLst>
            <a:ext uri="{FF2B5EF4-FFF2-40B4-BE49-F238E27FC236}">
              <a16:creationId xmlns:a16="http://schemas.microsoft.com/office/drawing/2014/main" id="{279A6E5F-1AFB-47B0-9C90-F29E1B2A855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6" name="Line 183">
          <a:extLst>
            <a:ext uri="{FF2B5EF4-FFF2-40B4-BE49-F238E27FC236}">
              <a16:creationId xmlns:a16="http://schemas.microsoft.com/office/drawing/2014/main" id="{34F96D04-7131-49CE-B9E3-DCB033E3950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7" name="Line 184">
          <a:extLst>
            <a:ext uri="{FF2B5EF4-FFF2-40B4-BE49-F238E27FC236}">
              <a16:creationId xmlns:a16="http://schemas.microsoft.com/office/drawing/2014/main" id="{45BD610F-C3E8-47E3-95F6-126A0602C69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8" name="Line 185">
          <a:extLst>
            <a:ext uri="{FF2B5EF4-FFF2-40B4-BE49-F238E27FC236}">
              <a16:creationId xmlns:a16="http://schemas.microsoft.com/office/drawing/2014/main" id="{74055A26-B320-4DF9-8DB2-51CDEB2F0EE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9" name="Line 186">
          <a:extLst>
            <a:ext uri="{FF2B5EF4-FFF2-40B4-BE49-F238E27FC236}">
              <a16:creationId xmlns:a16="http://schemas.microsoft.com/office/drawing/2014/main" id="{836CA794-B673-48E5-8996-903C0FFA5C2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0" name="Line 187">
          <a:extLst>
            <a:ext uri="{FF2B5EF4-FFF2-40B4-BE49-F238E27FC236}">
              <a16:creationId xmlns:a16="http://schemas.microsoft.com/office/drawing/2014/main" id="{C0FDF313-F47E-45F7-BE7B-D009260BDA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1" name="Line 46">
          <a:extLst>
            <a:ext uri="{FF2B5EF4-FFF2-40B4-BE49-F238E27FC236}">
              <a16:creationId xmlns:a16="http://schemas.microsoft.com/office/drawing/2014/main" id="{61673E2F-AC4E-468E-BC1E-B8BB2BE5B44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2" name="Line 47">
          <a:extLst>
            <a:ext uri="{FF2B5EF4-FFF2-40B4-BE49-F238E27FC236}">
              <a16:creationId xmlns:a16="http://schemas.microsoft.com/office/drawing/2014/main" id="{4A0B2910-6677-4A84-BE88-D2F9DB0A8551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3" name="Line 48">
          <a:extLst>
            <a:ext uri="{FF2B5EF4-FFF2-40B4-BE49-F238E27FC236}">
              <a16:creationId xmlns:a16="http://schemas.microsoft.com/office/drawing/2014/main" id="{9C77D690-1A7F-4602-B22D-00F4444DCF0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4" name="Line 49">
          <a:extLst>
            <a:ext uri="{FF2B5EF4-FFF2-40B4-BE49-F238E27FC236}">
              <a16:creationId xmlns:a16="http://schemas.microsoft.com/office/drawing/2014/main" id="{2CD80226-8DEA-4C86-B2D6-1584DEC653E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5" name="Line 50">
          <a:extLst>
            <a:ext uri="{FF2B5EF4-FFF2-40B4-BE49-F238E27FC236}">
              <a16:creationId xmlns:a16="http://schemas.microsoft.com/office/drawing/2014/main" id="{7122DA24-0B7A-417A-BA34-F96CC5107F9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6" name="Line 51">
          <a:extLst>
            <a:ext uri="{FF2B5EF4-FFF2-40B4-BE49-F238E27FC236}">
              <a16:creationId xmlns:a16="http://schemas.microsoft.com/office/drawing/2014/main" id="{B05D75C8-1C95-47C0-91FC-89E00DB9A78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7" name="Line 182">
          <a:extLst>
            <a:ext uri="{FF2B5EF4-FFF2-40B4-BE49-F238E27FC236}">
              <a16:creationId xmlns:a16="http://schemas.microsoft.com/office/drawing/2014/main" id="{96441C90-5EE0-4F23-A445-799D5D8ABB9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8" name="Line 183">
          <a:extLst>
            <a:ext uri="{FF2B5EF4-FFF2-40B4-BE49-F238E27FC236}">
              <a16:creationId xmlns:a16="http://schemas.microsoft.com/office/drawing/2014/main" id="{398124D2-A39D-4B78-87A2-317679CD124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9" name="Line 184">
          <a:extLst>
            <a:ext uri="{FF2B5EF4-FFF2-40B4-BE49-F238E27FC236}">
              <a16:creationId xmlns:a16="http://schemas.microsoft.com/office/drawing/2014/main" id="{907D974B-F4EF-4D0C-ADD8-A682BA59F7A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0" name="Line 185">
          <a:extLst>
            <a:ext uri="{FF2B5EF4-FFF2-40B4-BE49-F238E27FC236}">
              <a16:creationId xmlns:a16="http://schemas.microsoft.com/office/drawing/2014/main" id="{068A6A5E-B775-4F1B-958A-5F923201BD9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1" name="Line 186">
          <a:extLst>
            <a:ext uri="{FF2B5EF4-FFF2-40B4-BE49-F238E27FC236}">
              <a16:creationId xmlns:a16="http://schemas.microsoft.com/office/drawing/2014/main" id="{64586647-ECAD-4BAA-82AE-1EC40CEA5D0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2" name="Line 187">
          <a:extLst>
            <a:ext uri="{FF2B5EF4-FFF2-40B4-BE49-F238E27FC236}">
              <a16:creationId xmlns:a16="http://schemas.microsoft.com/office/drawing/2014/main" id="{E555A462-415A-4A4C-8C1D-C6FDBFD447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3" name="Line 46">
          <a:extLst>
            <a:ext uri="{FF2B5EF4-FFF2-40B4-BE49-F238E27FC236}">
              <a16:creationId xmlns:a16="http://schemas.microsoft.com/office/drawing/2014/main" id="{9B578D02-FD2E-48DB-8BE6-B58838B96292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4" name="Line 47">
          <a:extLst>
            <a:ext uri="{FF2B5EF4-FFF2-40B4-BE49-F238E27FC236}">
              <a16:creationId xmlns:a16="http://schemas.microsoft.com/office/drawing/2014/main" id="{18B247F5-8712-4515-8623-FC99FB69927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5" name="Line 48">
          <a:extLst>
            <a:ext uri="{FF2B5EF4-FFF2-40B4-BE49-F238E27FC236}">
              <a16:creationId xmlns:a16="http://schemas.microsoft.com/office/drawing/2014/main" id="{1D3A26F4-91CB-4154-97EA-1E15CD787E9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6" name="Line 49">
          <a:extLst>
            <a:ext uri="{FF2B5EF4-FFF2-40B4-BE49-F238E27FC236}">
              <a16:creationId xmlns:a16="http://schemas.microsoft.com/office/drawing/2014/main" id="{8712E013-0E18-4C7B-BD8D-8C08178FF3B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7" name="Line 50">
          <a:extLst>
            <a:ext uri="{FF2B5EF4-FFF2-40B4-BE49-F238E27FC236}">
              <a16:creationId xmlns:a16="http://schemas.microsoft.com/office/drawing/2014/main" id="{5E6A95A5-BF5B-492E-B8C7-B691F5E53C6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8" name="Line 51">
          <a:extLst>
            <a:ext uri="{FF2B5EF4-FFF2-40B4-BE49-F238E27FC236}">
              <a16:creationId xmlns:a16="http://schemas.microsoft.com/office/drawing/2014/main" id="{5ED5EF5F-C391-412E-B6E1-DBB7A64C824B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9" name="Line 182">
          <a:extLst>
            <a:ext uri="{FF2B5EF4-FFF2-40B4-BE49-F238E27FC236}">
              <a16:creationId xmlns:a16="http://schemas.microsoft.com/office/drawing/2014/main" id="{5E4B9902-A6FB-46C7-AC90-7B5D896DA59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0" name="Line 183">
          <a:extLst>
            <a:ext uri="{FF2B5EF4-FFF2-40B4-BE49-F238E27FC236}">
              <a16:creationId xmlns:a16="http://schemas.microsoft.com/office/drawing/2014/main" id="{9A30ADBB-F83A-432F-AF9A-F15F6FF19CE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1" name="Line 184">
          <a:extLst>
            <a:ext uri="{FF2B5EF4-FFF2-40B4-BE49-F238E27FC236}">
              <a16:creationId xmlns:a16="http://schemas.microsoft.com/office/drawing/2014/main" id="{8A0C5EDE-30B6-48C7-8D7D-E6C7191D4ED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2" name="Line 185">
          <a:extLst>
            <a:ext uri="{FF2B5EF4-FFF2-40B4-BE49-F238E27FC236}">
              <a16:creationId xmlns:a16="http://schemas.microsoft.com/office/drawing/2014/main" id="{D39B73F0-D515-4865-8C53-1DB9421CCF2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3" name="Line 186">
          <a:extLst>
            <a:ext uri="{FF2B5EF4-FFF2-40B4-BE49-F238E27FC236}">
              <a16:creationId xmlns:a16="http://schemas.microsoft.com/office/drawing/2014/main" id="{C87E8CFD-DC29-42A0-8D3C-374CA4E5F89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4" name="Line 187">
          <a:extLst>
            <a:ext uri="{FF2B5EF4-FFF2-40B4-BE49-F238E27FC236}">
              <a16:creationId xmlns:a16="http://schemas.microsoft.com/office/drawing/2014/main" id="{10959CD7-2AF6-4DE0-ACFB-B95AE52E16C0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5" name="Line 46">
          <a:extLst>
            <a:ext uri="{FF2B5EF4-FFF2-40B4-BE49-F238E27FC236}">
              <a16:creationId xmlns:a16="http://schemas.microsoft.com/office/drawing/2014/main" id="{868FFF6D-514F-44D2-BE72-F4B460D25B9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6" name="Line 47">
          <a:extLst>
            <a:ext uri="{FF2B5EF4-FFF2-40B4-BE49-F238E27FC236}">
              <a16:creationId xmlns:a16="http://schemas.microsoft.com/office/drawing/2014/main" id="{26E645C0-2844-4284-867A-6726D350F47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7" name="Line 48">
          <a:extLst>
            <a:ext uri="{FF2B5EF4-FFF2-40B4-BE49-F238E27FC236}">
              <a16:creationId xmlns:a16="http://schemas.microsoft.com/office/drawing/2014/main" id="{1F7FA11A-70A0-476C-9A3B-E1BE6D2C184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8" name="Line 49">
          <a:extLst>
            <a:ext uri="{FF2B5EF4-FFF2-40B4-BE49-F238E27FC236}">
              <a16:creationId xmlns:a16="http://schemas.microsoft.com/office/drawing/2014/main" id="{A2B89D87-C310-44D3-86E8-C5B2E7E9F2C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9" name="Line 50">
          <a:extLst>
            <a:ext uri="{FF2B5EF4-FFF2-40B4-BE49-F238E27FC236}">
              <a16:creationId xmlns:a16="http://schemas.microsoft.com/office/drawing/2014/main" id="{68DC626A-11E5-4ED3-ABD8-F32EF3FDBBE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0" name="Line 51">
          <a:extLst>
            <a:ext uri="{FF2B5EF4-FFF2-40B4-BE49-F238E27FC236}">
              <a16:creationId xmlns:a16="http://schemas.microsoft.com/office/drawing/2014/main" id="{BF404C88-BFE1-41F5-9348-CE03796B6CF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1" name="Line 182">
          <a:extLst>
            <a:ext uri="{FF2B5EF4-FFF2-40B4-BE49-F238E27FC236}">
              <a16:creationId xmlns:a16="http://schemas.microsoft.com/office/drawing/2014/main" id="{CC56B150-AE76-4CBF-85ED-05D54ED0E71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2" name="Line 183">
          <a:extLst>
            <a:ext uri="{FF2B5EF4-FFF2-40B4-BE49-F238E27FC236}">
              <a16:creationId xmlns:a16="http://schemas.microsoft.com/office/drawing/2014/main" id="{DF8A3EC0-08D2-417D-A677-49EE42B7DB9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3" name="Line 184">
          <a:extLst>
            <a:ext uri="{FF2B5EF4-FFF2-40B4-BE49-F238E27FC236}">
              <a16:creationId xmlns:a16="http://schemas.microsoft.com/office/drawing/2014/main" id="{220A4A1E-78EF-478B-AF4E-F1AE8F97561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4" name="Line 185">
          <a:extLst>
            <a:ext uri="{FF2B5EF4-FFF2-40B4-BE49-F238E27FC236}">
              <a16:creationId xmlns:a16="http://schemas.microsoft.com/office/drawing/2014/main" id="{7305F5F4-A850-45C4-BC9A-AD275270E74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5" name="Line 186">
          <a:extLst>
            <a:ext uri="{FF2B5EF4-FFF2-40B4-BE49-F238E27FC236}">
              <a16:creationId xmlns:a16="http://schemas.microsoft.com/office/drawing/2014/main" id="{CF543ED6-0A4D-47F9-BD33-FFC21B793B98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6" name="Line 187">
          <a:extLst>
            <a:ext uri="{FF2B5EF4-FFF2-40B4-BE49-F238E27FC236}">
              <a16:creationId xmlns:a16="http://schemas.microsoft.com/office/drawing/2014/main" id="{0AEEEE05-5D7C-4B13-B6EE-F3D34013001D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C2614359-232E-453C-A7CC-65E5008958F1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E29467D8-6C15-4F4D-AB85-E7D751CFD612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4FDD5D84-2AED-47CE-83A7-6EE32AB2E4FF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39ACBD81-C5F4-43FD-8B4E-C4FE7F0B6CF0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8B76072A-4415-40F5-93F2-A6F5B958605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C64BC310-032E-4571-A3B6-2D3B4DABE79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F987A97E-71AE-4BC6-BADB-B9C3DC79D56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4" name="Line 49">
          <a:extLst>
            <a:ext uri="{FF2B5EF4-FFF2-40B4-BE49-F238E27FC236}">
              <a16:creationId xmlns:a16="http://schemas.microsoft.com/office/drawing/2014/main" id="{6580A665-BCF3-4043-987E-887734F0D06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5" name="Line 50">
          <a:extLst>
            <a:ext uri="{FF2B5EF4-FFF2-40B4-BE49-F238E27FC236}">
              <a16:creationId xmlns:a16="http://schemas.microsoft.com/office/drawing/2014/main" id="{BE6EC6E9-1DC7-4E9D-A896-639A3CDCD13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6" name="Line 51">
          <a:extLst>
            <a:ext uri="{FF2B5EF4-FFF2-40B4-BE49-F238E27FC236}">
              <a16:creationId xmlns:a16="http://schemas.microsoft.com/office/drawing/2014/main" id="{94E0C5E6-756D-4539-AF42-099F288D9F4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7" name="Line 182">
          <a:extLst>
            <a:ext uri="{FF2B5EF4-FFF2-40B4-BE49-F238E27FC236}">
              <a16:creationId xmlns:a16="http://schemas.microsoft.com/office/drawing/2014/main" id="{23504EFA-4A82-4D34-926C-1C4EF9DF9CC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8" name="Line 183">
          <a:extLst>
            <a:ext uri="{FF2B5EF4-FFF2-40B4-BE49-F238E27FC236}">
              <a16:creationId xmlns:a16="http://schemas.microsoft.com/office/drawing/2014/main" id="{537C3616-E900-4415-B31C-6A97C3E79E4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9" name="Line 184">
          <a:extLst>
            <a:ext uri="{FF2B5EF4-FFF2-40B4-BE49-F238E27FC236}">
              <a16:creationId xmlns:a16="http://schemas.microsoft.com/office/drawing/2014/main" id="{4C263A56-B853-446E-B70E-7492E376FB3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id="{D8B214CA-8BAD-4444-A519-258A68C8AC7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id="{E959AE19-7F93-490A-A8FB-9DC09FD7E20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2" name="Line 187">
          <a:extLst>
            <a:ext uri="{FF2B5EF4-FFF2-40B4-BE49-F238E27FC236}">
              <a16:creationId xmlns:a16="http://schemas.microsoft.com/office/drawing/2014/main" id="{4DD19E26-E503-4C90-9153-2D759B2A73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3" name="Line 46">
          <a:extLst>
            <a:ext uri="{FF2B5EF4-FFF2-40B4-BE49-F238E27FC236}">
              <a16:creationId xmlns:a16="http://schemas.microsoft.com/office/drawing/2014/main" id="{D58F9262-9DC5-4D9E-AD0B-34D8FEC863D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4" name="Line 47">
          <a:extLst>
            <a:ext uri="{FF2B5EF4-FFF2-40B4-BE49-F238E27FC236}">
              <a16:creationId xmlns:a16="http://schemas.microsoft.com/office/drawing/2014/main" id="{4F63396D-E607-4C4A-AD30-F800105FB3D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5" name="Line 48">
          <a:extLst>
            <a:ext uri="{FF2B5EF4-FFF2-40B4-BE49-F238E27FC236}">
              <a16:creationId xmlns:a16="http://schemas.microsoft.com/office/drawing/2014/main" id="{A3E62BAC-EA4C-4CA6-8386-A66F78AA784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6" name="Line 49">
          <a:extLst>
            <a:ext uri="{FF2B5EF4-FFF2-40B4-BE49-F238E27FC236}">
              <a16:creationId xmlns:a16="http://schemas.microsoft.com/office/drawing/2014/main" id="{05039142-3972-4331-BEBA-D5A6BD4609E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7" name="Line 50">
          <a:extLst>
            <a:ext uri="{FF2B5EF4-FFF2-40B4-BE49-F238E27FC236}">
              <a16:creationId xmlns:a16="http://schemas.microsoft.com/office/drawing/2014/main" id="{4567C34A-64E8-48DE-A23F-4789ABAB458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8" name="Line 51">
          <a:extLst>
            <a:ext uri="{FF2B5EF4-FFF2-40B4-BE49-F238E27FC236}">
              <a16:creationId xmlns:a16="http://schemas.microsoft.com/office/drawing/2014/main" id="{1CAEE170-CAA1-4E4E-9CD0-B053E1AE2B9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9" name="Line 182">
          <a:extLst>
            <a:ext uri="{FF2B5EF4-FFF2-40B4-BE49-F238E27FC236}">
              <a16:creationId xmlns:a16="http://schemas.microsoft.com/office/drawing/2014/main" id="{3448C216-41AB-4E91-91C3-49D62F5005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0" name="Line 183">
          <a:extLst>
            <a:ext uri="{FF2B5EF4-FFF2-40B4-BE49-F238E27FC236}">
              <a16:creationId xmlns:a16="http://schemas.microsoft.com/office/drawing/2014/main" id="{A8FB9857-82C0-42BE-91C4-84E15791DA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1" name="Line 184">
          <a:extLst>
            <a:ext uri="{FF2B5EF4-FFF2-40B4-BE49-F238E27FC236}">
              <a16:creationId xmlns:a16="http://schemas.microsoft.com/office/drawing/2014/main" id="{B80FC956-881D-4FB1-BF6E-460A2E5C9EB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2" name="Line 185">
          <a:extLst>
            <a:ext uri="{FF2B5EF4-FFF2-40B4-BE49-F238E27FC236}">
              <a16:creationId xmlns:a16="http://schemas.microsoft.com/office/drawing/2014/main" id="{4F625360-7B20-4F77-9BF4-82912EEC19F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3" name="Line 186">
          <a:extLst>
            <a:ext uri="{FF2B5EF4-FFF2-40B4-BE49-F238E27FC236}">
              <a16:creationId xmlns:a16="http://schemas.microsoft.com/office/drawing/2014/main" id="{B5509A3C-4EED-4937-8388-8CE88615A93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4" name="Line 187">
          <a:extLst>
            <a:ext uri="{FF2B5EF4-FFF2-40B4-BE49-F238E27FC236}">
              <a16:creationId xmlns:a16="http://schemas.microsoft.com/office/drawing/2014/main" id="{F0598AD8-47F8-4F3C-9C2C-1D31539436F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37C25B4D-52BC-4E65-929C-232D5DF0EE5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198DD4E3-8935-4FEF-8256-6E547031160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2825769F-6787-41B6-B207-B30F83B4346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79146D56-F628-499C-9E79-C240649DCBD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9" name="Line 50">
          <a:extLst>
            <a:ext uri="{FF2B5EF4-FFF2-40B4-BE49-F238E27FC236}">
              <a16:creationId xmlns:a16="http://schemas.microsoft.com/office/drawing/2014/main" id="{E7792A1A-9DCE-4074-9397-A6CA3E6654E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0" name="Line 51">
          <a:extLst>
            <a:ext uri="{FF2B5EF4-FFF2-40B4-BE49-F238E27FC236}">
              <a16:creationId xmlns:a16="http://schemas.microsoft.com/office/drawing/2014/main" id="{ABEE559B-1476-4438-8928-F4CBBF44A69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1" name="Line 182">
          <a:extLst>
            <a:ext uri="{FF2B5EF4-FFF2-40B4-BE49-F238E27FC236}">
              <a16:creationId xmlns:a16="http://schemas.microsoft.com/office/drawing/2014/main" id="{73614473-8CEA-4FFA-BA69-238212A921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2" name="Line 183">
          <a:extLst>
            <a:ext uri="{FF2B5EF4-FFF2-40B4-BE49-F238E27FC236}">
              <a16:creationId xmlns:a16="http://schemas.microsoft.com/office/drawing/2014/main" id="{27658FEC-3FAC-4A86-B3DF-9F843716BC4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3" name="Line 184">
          <a:extLst>
            <a:ext uri="{FF2B5EF4-FFF2-40B4-BE49-F238E27FC236}">
              <a16:creationId xmlns:a16="http://schemas.microsoft.com/office/drawing/2014/main" id="{1E31FBD0-9F66-49F1-B804-556367CD2EC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4" name="Line 185">
          <a:extLst>
            <a:ext uri="{FF2B5EF4-FFF2-40B4-BE49-F238E27FC236}">
              <a16:creationId xmlns:a16="http://schemas.microsoft.com/office/drawing/2014/main" id="{9A753628-29ED-49F9-B603-07CB436DAF8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5" name="Line 186">
          <a:extLst>
            <a:ext uri="{FF2B5EF4-FFF2-40B4-BE49-F238E27FC236}">
              <a16:creationId xmlns:a16="http://schemas.microsoft.com/office/drawing/2014/main" id="{F5042F85-FE76-4306-8C16-F4CCD3C9FA4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6" name="Line 187">
          <a:extLst>
            <a:ext uri="{FF2B5EF4-FFF2-40B4-BE49-F238E27FC236}">
              <a16:creationId xmlns:a16="http://schemas.microsoft.com/office/drawing/2014/main" id="{9D1CCCA9-8856-4FC8-B5BB-0CBDBE41A68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7" name="Line 46">
          <a:extLst>
            <a:ext uri="{FF2B5EF4-FFF2-40B4-BE49-F238E27FC236}">
              <a16:creationId xmlns:a16="http://schemas.microsoft.com/office/drawing/2014/main" id="{417A24E7-F1A4-4F22-9610-323C3B5787F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8" name="Line 47">
          <a:extLst>
            <a:ext uri="{FF2B5EF4-FFF2-40B4-BE49-F238E27FC236}">
              <a16:creationId xmlns:a16="http://schemas.microsoft.com/office/drawing/2014/main" id="{952E6E7F-D518-40E7-A180-71090BA9C84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9" name="Line 48">
          <a:extLst>
            <a:ext uri="{FF2B5EF4-FFF2-40B4-BE49-F238E27FC236}">
              <a16:creationId xmlns:a16="http://schemas.microsoft.com/office/drawing/2014/main" id="{A82AE792-CABF-49B0-905F-B7650CB7115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0" name="Line 49">
          <a:extLst>
            <a:ext uri="{FF2B5EF4-FFF2-40B4-BE49-F238E27FC236}">
              <a16:creationId xmlns:a16="http://schemas.microsoft.com/office/drawing/2014/main" id="{23E73D8F-D3C0-4297-8ECD-C5B9C4E89A1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1" name="Line 50">
          <a:extLst>
            <a:ext uri="{FF2B5EF4-FFF2-40B4-BE49-F238E27FC236}">
              <a16:creationId xmlns:a16="http://schemas.microsoft.com/office/drawing/2014/main" id="{9F8FCC61-DF4C-4424-9D29-2C0FEDFC28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2" name="Line 51">
          <a:extLst>
            <a:ext uri="{FF2B5EF4-FFF2-40B4-BE49-F238E27FC236}">
              <a16:creationId xmlns:a16="http://schemas.microsoft.com/office/drawing/2014/main" id="{FB2F0C78-839B-4E3E-B17D-DEF0325A87B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3" name="Line 182">
          <a:extLst>
            <a:ext uri="{FF2B5EF4-FFF2-40B4-BE49-F238E27FC236}">
              <a16:creationId xmlns:a16="http://schemas.microsoft.com/office/drawing/2014/main" id="{E43993BB-F7F0-44BD-93DF-2C47A36F654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4" name="Line 183">
          <a:extLst>
            <a:ext uri="{FF2B5EF4-FFF2-40B4-BE49-F238E27FC236}">
              <a16:creationId xmlns:a16="http://schemas.microsoft.com/office/drawing/2014/main" id="{0CE88F3C-003A-4C49-AA4B-36B1D2A8176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5" name="Line 184">
          <a:extLst>
            <a:ext uri="{FF2B5EF4-FFF2-40B4-BE49-F238E27FC236}">
              <a16:creationId xmlns:a16="http://schemas.microsoft.com/office/drawing/2014/main" id="{2156A499-6A0C-4C40-8902-E6DF7B7699F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6" name="Line 185">
          <a:extLst>
            <a:ext uri="{FF2B5EF4-FFF2-40B4-BE49-F238E27FC236}">
              <a16:creationId xmlns:a16="http://schemas.microsoft.com/office/drawing/2014/main" id="{2A4B14EC-F22C-4D8B-9A94-B2A5C4C889F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7" name="Line 186">
          <a:extLst>
            <a:ext uri="{FF2B5EF4-FFF2-40B4-BE49-F238E27FC236}">
              <a16:creationId xmlns:a16="http://schemas.microsoft.com/office/drawing/2014/main" id="{A4C106FB-81A3-47EF-B426-60CB6CD9ABB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8" name="Line 187">
          <a:extLst>
            <a:ext uri="{FF2B5EF4-FFF2-40B4-BE49-F238E27FC236}">
              <a16:creationId xmlns:a16="http://schemas.microsoft.com/office/drawing/2014/main" id="{C0FF5125-F8DC-4927-9900-B41EE769B6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1" name="Line 46">
          <a:extLst>
            <a:ext uri="{FF2B5EF4-FFF2-40B4-BE49-F238E27FC236}">
              <a16:creationId xmlns:a16="http://schemas.microsoft.com/office/drawing/2014/main" id="{F1CFF8DD-08B9-4D6E-8A16-22AB065B2B6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2" name="Line 47">
          <a:extLst>
            <a:ext uri="{FF2B5EF4-FFF2-40B4-BE49-F238E27FC236}">
              <a16:creationId xmlns:a16="http://schemas.microsoft.com/office/drawing/2014/main" id="{D1FF85DA-307E-4C09-AEF4-8A86A76ECDD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3" name="Line 48">
          <a:extLst>
            <a:ext uri="{FF2B5EF4-FFF2-40B4-BE49-F238E27FC236}">
              <a16:creationId xmlns:a16="http://schemas.microsoft.com/office/drawing/2014/main" id="{94C10A38-49E3-44B9-AE7E-26B0C1CE744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4" name="Line 49">
          <a:extLst>
            <a:ext uri="{FF2B5EF4-FFF2-40B4-BE49-F238E27FC236}">
              <a16:creationId xmlns:a16="http://schemas.microsoft.com/office/drawing/2014/main" id="{ED14A437-0FEE-4982-B689-F2089022116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5" name="Line 50">
          <a:extLst>
            <a:ext uri="{FF2B5EF4-FFF2-40B4-BE49-F238E27FC236}">
              <a16:creationId xmlns:a16="http://schemas.microsoft.com/office/drawing/2014/main" id="{A269A019-B853-48B9-8C73-5941DCF73E6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6" name="Line 51">
          <a:extLst>
            <a:ext uri="{FF2B5EF4-FFF2-40B4-BE49-F238E27FC236}">
              <a16:creationId xmlns:a16="http://schemas.microsoft.com/office/drawing/2014/main" id="{2041CA49-F5E6-498B-906F-5AACDE9260B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7" name="Line 182">
          <a:extLst>
            <a:ext uri="{FF2B5EF4-FFF2-40B4-BE49-F238E27FC236}">
              <a16:creationId xmlns:a16="http://schemas.microsoft.com/office/drawing/2014/main" id="{6D6A6481-894B-44BE-B475-33E9517E2E5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8" name="Line 183">
          <a:extLst>
            <a:ext uri="{FF2B5EF4-FFF2-40B4-BE49-F238E27FC236}">
              <a16:creationId xmlns:a16="http://schemas.microsoft.com/office/drawing/2014/main" id="{B4B77DC9-65CB-4C11-ABB4-F9008A9B648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9" name="Line 184">
          <a:extLst>
            <a:ext uri="{FF2B5EF4-FFF2-40B4-BE49-F238E27FC236}">
              <a16:creationId xmlns:a16="http://schemas.microsoft.com/office/drawing/2014/main" id="{FB010513-6C3E-4F3F-B5AE-1DAF7A0952F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0" name="Line 185">
          <a:extLst>
            <a:ext uri="{FF2B5EF4-FFF2-40B4-BE49-F238E27FC236}">
              <a16:creationId xmlns:a16="http://schemas.microsoft.com/office/drawing/2014/main" id="{88BD8E9C-6026-473B-9059-71FE6245B70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1" name="Line 186">
          <a:extLst>
            <a:ext uri="{FF2B5EF4-FFF2-40B4-BE49-F238E27FC236}">
              <a16:creationId xmlns:a16="http://schemas.microsoft.com/office/drawing/2014/main" id="{88215CC2-2755-49F6-A4A8-F5B256EE5D6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2" name="Line 187">
          <a:extLst>
            <a:ext uri="{FF2B5EF4-FFF2-40B4-BE49-F238E27FC236}">
              <a16:creationId xmlns:a16="http://schemas.microsoft.com/office/drawing/2014/main" id="{4CF07CD4-E1CE-44AB-A415-6FDE0752FFE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3" name="Line 46">
          <a:extLst>
            <a:ext uri="{FF2B5EF4-FFF2-40B4-BE49-F238E27FC236}">
              <a16:creationId xmlns:a16="http://schemas.microsoft.com/office/drawing/2014/main" id="{3E763722-AF3B-477C-8A8C-A2A9AF5CB9C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4" name="Line 47">
          <a:extLst>
            <a:ext uri="{FF2B5EF4-FFF2-40B4-BE49-F238E27FC236}">
              <a16:creationId xmlns:a16="http://schemas.microsoft.com/office/drawing/2014/main" id="{261DD1F0-DA7D-4D20-BB00-B32DC52C601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5" name="Line 48">
          <a:extLst>
            <a:ext uri="{FF2B5EF4-FFF2-40B4-BE49-F238E27FC236}">
              <a16:creationId xmlns:a16="http://schemas.microsoft.com/office/drawing/2014/main" id="{F2ACF907-5F54-4966-9F4E-52C8DE645A6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6" name="Line 49">
          <a:extLst>
            <a:ext uri="{FF2B5EF4-FFF2-40B4-BE49-F238E27FC236}">
              <a16:creationId xmlns:a16="http://schemas.microsoft.com/office/drawing/2014/main" id="{2F541270-DC40-4B92-9460-F31D15DD2A3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7" name="Line 50">
          <a:extLst>
            <a:ext uri="{FF2B5EF4-FFF2-40B4-BE49-F238E27FC236}">
              <a16:creationId xmlns:a16="http://schemas.microsoft.com/office/drawing/2014/main" id="{362CF410-98F8-42D1-9865-BB12FA25C0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8" name="Line 51">
          <a:extLst>
            <a:ext uri="{FF2B5EF4-FFF2-40B4-BE49-F238E27FC236}">
              <a16:creationId xmlns:a16="http://schemas.microsoft.com/office/drawing/2014/main" id="{01432B1A-5E55-4422-891E-9C47ABFE9A5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9" name="Line 182">
          <a:extLst>
            <a:ext uri="{FF2B5EF4-FFF2-40B4-BE49-F238E27FC236}">
              <a16:creationId xmlns:a16="http://schemas.microsoft.com/office/drawing/2014/main" id="{54E733FF-9DF2-4B9F-BCBE-5069E46B8CD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0" name="Line 183">
          <a:extLst>
            <a:ext uri="{FF2B5EF4-FFF2-40B4-BE49-F238E27FC236}">
              <a16:creationId xmlns:a16="http://schemas.microsoft.com/office/drawing/2014/main" id="{BB20AB08-55EF-4004-ACE1-24A48FAB9E0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1" name="Line 184">
          <a:extLst>
            <a:ext uri="{FF2B5EF4-FFF2-40B4-BE49-F238E27FC236}">
              <a16:creationId xmlns:a16="http://schemas.microsoft.com/office/drawing/2014/main" id="{DFB7C353-2A4B-409D-A069-5FA4064C76C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2" name="Line 185">
          <a:extLst>
            <a:ext uri="{FF2B5EF4-FFF2-40B4-BE49-F238E27FC236}">
              <a16:creationId xmlns:a16="http://schemas.microsoft.com/office/drawing/2014/main" id="{BC8FB5E8-D750-4770-AE19-44FD45140AD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3" name="Line 186">
          <a:extLst>
            <a:ext uri="{FF2B5EF4-FFF2-40B4-BE49-F238E27FC236}">
              <a16:creationId xmlns:a16="http://schemas.microsoft.com/office/drawing/2014/main" id="{3C56432C-E110-4FA5-8342-229C5E1B634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4" name="Line 187">
          <a:extLst>
            <a:ext uri="{FF2B5EF4-FFF2-40B4-BE49-F238E27FC236}">
              <a16:creationId xmlns:a16="http://schemas.microsoft.com/office/drawing/2014/main" id="{4B981313-D7B0-4FB2-BF05-0DA1BA34212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5" name="Line 46">
          <a:extLst>
            <a:ext uri="{FF2B5EF4-FFF2-40B4-BE49-F238E27FC236}">
              <a16:creationId xmlns:a16="http://schemas.microsoft.com/office/drawing/2014/main" id="{8174DDA2-D86F-452B-B4E6-F6E65001005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6" name="Line 47">
          <a:extLst>
            <a:ext uri="{FF2B5EF4-FFF2-40B4-BE49-F238E27FC236}">
              <a16:creationId xmlns:a16="http://schemas.microsoft.com/office/drawing/2014/main" id="{AE458D45-99E2-4F32-BC6E-0DC25DDDEF4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7" name="Line 48">
          <a:extLst>
            <a:ext uri="{FF2B5EF4-FFF2-40B4-BE49-F238E27FC236}">
              <a16:creationId xmlns:a16="http://schemas.microsoft.com/office/drawing/2014/main" id="{C84D3368-38A4-41FD-A647-012AD0B774F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8" name="Line 49">
          <a:extLst>
            <a:ext uri="{FF2B5EF4-FFF2-40B4-BE49-F238E27FC236}">
              <a16:creationId xmlns:a16="http://schemas.microsoft.com/office/drawing/2014/main" id="{0E9330A9-A780-4F48-A386-46C08FF4C37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9" name="Line 50">
          <a:extLst>
            <a:ext uri="{FF2B5EF4-FFF2-40B4-BE49-F238E27FC236}">
              <a16:creationId xmlns:a16="http://schemas.microsoft.com/office/drawing/2014/main" id="{07C35606-42F8-4692-A5D6-ED00681E5E8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0" name="Line 51">
          <a:extLst>
            <a:ext uri="{FF2B5EF4-FFF2-40B4-BE49-F238E27FC236}">
              <a16:creationId xmlns:a16="http://schemas.microsoft.com/office/drawing/2014/main" id="{007FDEE6-4C30-4A80-B644-AB7F4C2703B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1" name="Line 182">
          <a:extLst>
            <a:ext uri="{FF2B5EF4-FFF2-40B4-BE49-F238E27FC236}">
              <a16:creationId xmlns:a16="http://schemas.microsoft.com/office/drawing/2014/main" id="{A4B89495-A930-4D4B-9CEE-E719DE3D82E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2" name="Line 183">
          <a:extLst>
            <a:ext uri="{FF2B5EF4-FFF2-40B4-BE49-F238E27FC236}">
              <a16:creationId xmlns:a16="http://schemas.microsoft.com/office/drawing/2014/main" id="{72B92AC7-15C4-42F8-920E-FC89DD609F7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3" name="Line 184">
          <a:extLst>
            <a:ext uri="{FF2B5EF4-FFF2-40B4-BE49-F238E27FC236}">
              <a16:creationId xmlns:a16="http://schemas.microsoft.com/office/drawing/2014/main" id="{DED19524-0D01-4BC0-9F9E-D73025A9659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4" name="Line 185">
          <a:extLst>
            <a:ext uri="{FF2B5EF4-FFF2-40B4-BE49-F238E27FC236}">
              <a16:creationId xmlns:a16="http://schemas.microsoft.com/office/drawing/2014/main" id="{6DE19E7A-1448-4D40-B94B-D2FB362EA4C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5" name="Line 186">
          <a:extLst>
            <a:ext uri="{FF2B5EF4-FFF2-40B4-BE49-F238E27FC236}">
              <a16:creationId xmlns:a16="http://schemas.microsoft.com/office/drawing/2014/main" id="{07E606B5-F26C-43B9-A62E-BB6A5432D62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6" name="Line 187">
          <a:extLst>
            <a:ext uri="{FF2B5EF4-FFF2-40B4-BE49-F238E27FC236}">
              <a16:creationId xmlns:a16="http://schemas.microsoft.com/office/drawing/2014/main" id="{F03CF6C8-D167-438A-93F4-15BD421B848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7" name="Line 46">
          <a:extLst>
            <a:ext uri="{FF2B5EF4-FFF2-40B4-BE49-F238E27FC236}">
              <a16:creationId xmlns:a16="http://schemas.microsoft.com/office/drawing/2014/main" id="{575CC6D3-C0E7-4701-B122-9A1908494A0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8" name="Line 47">
          <a:extLst>
            <a:ext uri="{FF2B5EF4-FFF2-40B4-BE49-F238E27FC236}">
              <a16:creationId xmlns:a16="http://schemas.microsoft.com/office/drawing/2014/main" id="{71FB6B61-F4F9-482E-9937-927D8126529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9" name="Line 48">
          <a:extLst>
            <a:ext uri="{FF2B5EF4-FFF2-40B4-BE49-F238E27FC236}">
              <a16:creationId xmlns:a16="http://schemas.microsoft.com/office/drawing/2014/main" id="{E209AE04-22B0-4615-A46F-3933FE23354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0" name="Line 49">
          <a:extLst>
            <a:ext uri="{FF2B5EF4-FFF2-40B4-BE49-F238E27FC236}">
              <a16:creationId xmlns:a16="http://schemas.microsoft.com/office/drawing/2014/main" id="{AF874C3B-01B1-4597-B50E-E7F409A5D07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1" name="Line 50">
          <a:extLst>
            <a:ext uri="{FF2B5EF4-FFF2-40B4-BE49-F238E27FC236}">
              <a16:creationId xmlns:a16="http://schemas.microsoft.com/office/drawing/2014/main" id="{F2AE70E5-3CA2-44C6-A120-12CD2124BDB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2" name="Line 51">
          <a:extLst>
            <a:ext uri="{FF2B5EF4-FFF2-40B4-BE49-F238E27FC236}">
              <a16:creationId xmlns:a16="http://schemas.microsoft.com/office/drawing/2014/main" id="{41813C00-87FD-4C5B-9D81-4F3675F8C50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3" name="Line 182">
          <a:extLst>
            <a:ext uri="{FF2B5EF4-FFF2-40B4-BE49-F238E27FC236}">
              <a16:creationId xmlns:a16="http://schemas.microsoft.com/office/drawing/2014/main" id="{EF14A729-6DEA-4F86-AD26-3B3CA612DAD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4" name="Line 183">
          <a:extLst>
            <a:ext uri="{FF2B5EF4-FFF2-40B4-BE49-F238E27FC236}">
              <a16:creationId xmlns:a16="http://schemas.microsoft.com/office/drawing/2014/main" id="{561FB981-CE2B-415A-8156-75DDAC2D6E4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5" name="Line 184">
          <a:extLst>
            <a:ext uri="{FF2B5EF4-FFF2-40B4-BE49-F238E27FC236}">
              <a16:creationId xmlns:a16="http://schemas.microsoft.com/office/drawing/2014/main" id="{C9C4F3F2-B334-4786-9DCF-AB2F666271C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6" name="Line 185">
          <a:extLst>
            <a:ext uri="{FF2B5EF4-FFF2-40B4-BE49-F238E27FC236}">
              <a16:creationId xmlns:a16="http://schemas.microsoft.com/office/drawing/2014/main" id="{FB0B1EEE-C370-455E-B4F3-F5FE66FD3BD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7" name="Line 186">
          <a:extLst>
            <a:ext uri="{FF2B5EF4-FFF2-40B4-BE49-F238E27FC236}">
              <a16:creationId xmlns:a16="http://schemas.microsoft.com/office/drawing/2014/main" id="{24FBF807-6A2E-41F3-8DFC-45B89EBDC1B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8" name="Line 187">
          <a:extLst>
            <a:ext uri="{FF2B5EF4-FFF2-40B4-BE49-F238E27FC236}">
              <a16:creationId xmlns:a16="http://schemas.microsoft.com/office/drawing/2014/main" id="{6DA4BCCD-0E92-473C-A5A4-680790A2861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39" name="Line 46">
          <a:extLst>
            <a:ext uri="{FF2B5EF4-FFF2-40B4-BE49-F238E27FC236}">
              <a16:creationId xmlns:a16="http://schemas.microsoft.com/office/drawing/2014/main" id="{8A6DAA35-B790-470E-B4B3-DC468D5512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0" name="Line 47">
          <a:extLst>
            <a:ext uri="{FF2B5EF4-FFF2-40B4-BE49-F238E27FC236}">
              <a16:creationId xmlns:a16="http://schemas.microsoft.com/office/drawing/2014/main" id="{086F6FB1-AB1A-440E-BCCC-15F652B431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1" name="Line 48">
          <a:extLst>
            <a:ext uri="{FF2B5EF4-FFF2-40B4-BE49-F238E27FC236}">
              <a16:creationId xmlns:a16="http://schemas.microsoft.com/office/drawing/2014/main" id="{F31FDFC6-A455-4AC7-B443-D117FFE7F47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2" name="Line 49">
          <a:extLst>
            <a:ext uri="{FF2B5EF4-FFF2-40B4-BE49-F238E27FC236}">
              <a16:creationId xmlns:a16="http://schemas.microsoft.com/office/drawing/2014/main" id="{F0675648-3C35-475B-91A8-B48632C1B6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3" name="Line 50">
          <a:extLst>
            <a:ext uri="{FF2B5EF4-FFF2-40B4-BE49-F238E27FC236}">
              <a16:creationId xmlns:a16="http://schemas.microsoft.com/office/drawing/2014/main" id="{05C0B95E-5052-4068-9AE6-B0729D23634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4" name="Line 51">
          <a:extLst>
            <a:ext uri="{FF2B5EF4-FFF2-40B4-BE49-F238E27FC236}">
              <a16:creationId xmlns:a16="http://schemas.microsoft.com/office/drawing/2014/main" id="{3746FD63-7DB7-4898-B5A0-D6974E43BCB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5" name="Line 182">
          <a:extLst>
            <a:ext uri="{FF2B5EF4-FFF2-40B4-BE49-F238E27FC236}">
              <a16:creationId xmlns:a16="http://schemas.microsoft.com/office/drawing/2014/main" id="{C0EF17A5-CCA3-4F45-8C27-F1D1FF79E2C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6" name="Line 183">
          <a:extLst>
            <a:ext uri="{FF2B5EF4-FFF2-40B4-BE49-F238E27FC236}">
              <a16:creationId xmlns:a16="http://schemas.microsoft.com/office/drawing/2014/main" id="{1EA1F09E-0A92-4EF5-8E39-D850243C676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7" name="Line 184">
          <a:extLst>
            <a:ext uri="{FF2B5EF4-FFF2-40B4-BE49-F238E27FC236}">
              <a16:creationId xmlns:a16="http://schemas.microsoft.com/office/drawing/2014/main" id="{39F929BD-F752-4A83-9A38-276916C73B8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8" name="Line 185">
          <a:extLst>
            <a:ext uri="{FF2B5EF4-FFF2-40B4-BE49-F238E27FC236}">
              <a16:creationId xmlns:a16="http://schemas.microsoft.com/office/drawing/2014/main" id="{43D5BA93-553A-4E8E-B625-DAE43E78E1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9" name="Line 186">
          <a:extLst>
            <a:ext uri="{FF2B5EF4-FFF2-40B4-BE49-F238E27FC236}">
              <a16:creationId xmlns:a16="http://schemas.microsoft.com/office/drawing/2014/main" id="{6FF5E245-9E69-47CC-8964-9FA558A1FD5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0" name="Line 187">
          <a:extLst>
            <a:ext uri="{FF2B5EF4-FFF2-40B4-BE49-F238E27FC236}">
              <a16:creationId xmlns:a16="http://schemas.microsoft.com/office/drawing/2014/main" id="{B06946EC-E289-4764-BE3C-261643218A5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1" name="Line 46">
          <a:extLst>
            <a:ext uri="{FF2B5EF4-FFF2-40B4-BE49-F238E27FC236}">
              <a16:creationId xmlns:a16="http://schemas.microsoft.com/office/drawing/2014/main" id="{C6235EDC-2DFF-4309-B117-E8AA1247D14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2" name="Line 47">
          <a:extLst>
            <a:ext uri="{FF2B5EF4-FFF2-40B4-BE49-F238E27FC236}">
              <a16:creationId xmlns:a16="http://schemas.microsoft.com/office/drawing/2014/main" id="{BB01495C-9337-49A1-A6ED-0E07C84F4FB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3" name="Line 48">
          <a:extLst>
            <a:ext uri="{FF2B5EF4-FFF2-40B4-BE49-F238E27FC236}">
              <a16:creationId xmlns:a16="http://schemas.microsoft.com/office/drawing/2014/main" id="{1CF80582-B710-4CF8-ACC0-7E5CF734AC0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4" name="Line 49">
          <a:extLst>
            <a:ext uri="{FF2B5EF4-FFF2-40B4-BE49-F238E27FC236}">
              <a16:creationId xmlns:a16="http://schemas.microsoft.com/office/drawing/2014/main" id="{DFCEC0F4-EFA4-4C99-A4CF-F8355274142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5" name="Line 50">
          <a:extLst>
            <a:ext uri="{FF2B5EF4-FFF2-40B4-BE49-F238E27FC236}">
              <a16:creationId xmlns:a16="http://schemas.microsoft.com/office/drawing/2014/main" id="{675CD668-FF46-4AD6-91BB-A9B6F077478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6" name="Line 51">
          <a:extLst>
            <a:ext uri="{FF2B5EF4-FFF2-40B4-BE49-F238E27FC236}">
              <a16:creationId xmlns:a16="http://schemas.microsoft.com/office/drawing/2014/main" id="{8D3A6DB1-73DB-435A-A3B8-BD09237813C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7" name="Line 182">
          <a:extLst>
            <a:ext uri="{FF2B5EF4-FFF2-40B4-BE49-F238E27FC236}">
              <a16:creationId xmlns:a16="http://schemas.microsoft.com/office/drawing/2014/main" id="{BA0DE982-6503-4E47-B62E-7C94EACC26A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8" name="Line 183">
          <a:extLst>
            <a:ext uri="{FF2B5EF4-FFF2-40B4-BE49-F238E27FC236}">
              <a16:creationId xmlns:a16="http://schemas.microsoft.com/office/drawing/2014/main" id="{1FFA0B73-FF1F-4295-8101-E6E777EB6B7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9" name="Line 184">
          <a:extLst>
            <a:ext uri="{FF2B5EF4-FFF2-40B4-BE49-F238E27FC236}">
              <a16:creationId xmlns:a16="http://schemas.microsoft.com/office/drawing/2014/main" id="{F68F4411-7B23-4684-A352-7EAB23B9D0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0" name="Line 185">
          <a:extLst>
            <a:ext uri="{FF2B5EF4-FFF2-40B4-BE49-F238E27FC236}">
              <a16:creationId xmlns:a16="http://schemas.microsoft.com/office/drawing/2014/main" id="{ED0E70CE-E42A-425C-A336-ED4E4343061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1" name="Line 186">
          <a:extLst>
            <a:ext uri="{FF2B5EF4-FFF2-40B4-BE49-F238E27FC236}">
              <a16:creationId xmlns:a16="http://schemas.microsoft.com/office/drawing/2014/main" id="{C696867E-A2F6-425E-90F3-9F25746C24F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2" name="Line 187">
          <a:extLst>
            <a:ext uri="{FF2B5EF4-FFF2-40B4-BE49-F238E27FC236}">
              <a16:creationId xmlns:a16="http://schemas.microsoft.com/office/drawing/2014/main" id="{0CA1B816-4689-425B-BCF3-92785BD178C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3" name="Line 46">
          <a:extLst>
            <a:ext uri="{FF2B5EF4-FFF2-40B4-BE49-F238E27FC236}">
              <a16:creationId xmlns:a16="http://schemas.microsoft.com/office/drawing/2014/main" id="{E65DD8AA-306E-4A3B-AC76-C630EDA1085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4" name="Line 47">
          <a:extLst>
            <a:ext uri="{FF2B5EF4-FFF2-40B4-BE49-F238E27FC236}">
              <a16:creationId xmlns:a16="http://schemas.microsoft.com/office/drawing/2014/main" id="{E5C9FEE0-D3E7-43ED-A78C-F13459D0570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5" name="Line 48">
          <a:extLst>
            <a:ext uri="{FF2B5EF4-FFF2-40B4-BE49-F238E27FC236}">
              <a16:creationId xmlns:a16="http://schemas.microsoft.com/office/drawing/2014/main" id="{D0F8F636-8070-4C76-B9D4-F2347FDBC7C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6" name="Line 49">
          <a:extLst>
            <a:ext uri="{FF2B5EF4-FFF2-40B4-BE49-F238E27FC236}">
              <a16:creationId xmlns:a16="http://schemas.microsoft.com/office/drawing/2014/main" id="{DE8A8B0B-F604-4D83-B243-BFE423E8B88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7" name="Line 50">
          <a:extLst>
            <a:ext uri="{FF2B5EF4-FFF2-40B4-BE49-F238E27FC236}">
              <a16:creationId xmlns:a16="http://schemas.microsoft.com/office/drawing/2014/main" id="{3A75DD7E-5215-44FB-AA9B-19A838ED106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8" name="Line 51">
          <a:extLst>
            <a:ext uri="{FF2B5EF4-FFF2-40B4-BE49-F238E27FC236}">
              <a16:creationId xmlns:a16="http://schemas.microsoft.com/office/drawing/2014/main" id="{2CC3D231-7B6F-4183-BB48-5ECB1C0DC94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9" name="Line 182">
          <a:extLst>
            <a:ext uri="{FF2B5EF4-FFF2-40B4-BE49-F238E27FC236}">
              <a16:creationId xmlns:a16="http://schemas.microsoft.com/office/drawing/2014/main" id="{0FC57F1E-4AFB-4209-91DD-C4387C74A3C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0" name="Line 183">
          <a:extLst>
            <a:ext uri="{FF2B5EF4-FFF2-40B4-BE49-F238E27FC236}">
              <a16:creationId xmlns:a16="http://schemas.microsoft.com/office/drawing/2014/main" id="{C54D4DF1-2720-45B0-B3E2-76034A0DF7F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1" name="Line 184">
          <a:extLst>
            <a:ext uri="{FF2B5EF4-FFF2-40B4-BE49-F238E27FC236}">
              <a16:creationId xmlns:a16="http://schemas.microsoft.com/office/drawing/2014/main" id="{15981F4F-CDAE-4C73-A732-FC80B4D00C5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2" name="Line 185">
          <a:extLst>
            <a:ext uri="{FF2B5EF4-FFF2-40B4-BE49-F238E27FC236}">
              <a16:creationId xmlns:a16="http://schemas.microsoft.com/office/drawing/2014/main" id="{91C3BEE2-EA33-4392-8B9B-5EB2B33CC97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3" name="Line 186">
          <a:extLst>
            <a:ext uri="{FF2B5EF4-FFF2-40B4-BE49-F238E27FC236}">
              <a16:creationId xmlns:a16="http://schemas.microsoft.com/office/drawing/2014/main" id="{D3B6ACE7-8A33-4FA8-805A-243A237BAA7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4" name="Line 187">
          <a:extLst>
            <a:ext uri="{FF2B5EF4-FFF2-40B4-BE49-F238E27FC236}">
              <a16:creationId xmlns:a16="http://schemas.microsoft.com/office/drawing/2014/main" id="{7E90BC9E-3C92-47BA-949D-1A636CEF6A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5" name="Line 46">
          <a:extLst>
            <a:ext uri="{FF2B5EF4-FFF2-40B4-BE49-F238E27FC236}">
              <a16:creationId xmlns:a16="http://schemas.microsoft.com/office/drawing/2014/main" id="{A3B2BFFA-644B-46F9-AF19-2B5171028FA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6" name="Line 47">
          <a:extLst>
            <a:ext uri="{FF2B5EF4-FFF2-40B4-BE49-F238E27FC236}">
              <a16:creationId xmlns:a16="http://schemas.microsoft.com/office/drawing/2014/main" id="{56FAFA6E-88E5-4B38-9D50-2320BEFE98A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7" name="Line 48">
          <a:extLst>
            <a:ext uri="{FF2B5EF4-FFF2-40B4-BE49-F238E27FC236}">
              <a16:creationId xmlns:a16="http://schemas.microsoft.com/office/drawing/2014/main" id="{9FA51D9D-20BF-42D4-A4EB-5076F2AE860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8" name="Line 49">
          <a:extLst>
            <a:ext uri="{FF2B5EF4-FFF2-40B4-BE49-F238E27FC236}">
              <a16:creationId xmlns:a16="http://schemas.microsoft.com/office/drawing/2014/main" id="{2ACD3DB3-E249-4EE1-92AE-EB5FDDE83CB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9" name="Line 50">
          <a:extLst>
            <a:ext uri="{FF2B5EF4-FFF2-40B4-BE49-F238E27FC236}">
              <a16:creationId xmlns:a16="http://schemas.microsoft.com/office/drawing/2014/main" id="{33E6D07E-6933-43E7-AE8A-34F5852273E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0" name="Line 51">
          <a:extLst>
            <a:ext uri="{FF2B5EF4-FFF2-40B4-BE49-F238E27FC236}">
              <a16:creationId xmlns:a16="http://schemas.microsoft.com/office/drawing/2014/main" id="{75FD1EF7-CFE8-486C-89CC-7619201C46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1" name="Line 182">
          <a:extLst>
            <a:ext uri="{FF2B5EF4-FFF2-40B4-BE49-F238E27FC236}">
              <a16:creationId xmlns:a16="http://schemas.microsoft.com/office/drawing/2014/main" id="{8C9B85F5-EACE-4827-A6F9-FFE56C56CA5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2" name="Line 183">
          <a:extLst>
            <a:ext uri="{FF2B5EF4-FFF2-40B4-BE49-F238E27FC236}">
              <a16:creationId xmlns:a16="http://schemas.microsoft.com/office/drawing/2014/main" id="{7FBC6389-5594-45DE-A4C0-0E40D4DC4E1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3" name="Line 184">
          <a:extLst>
            <a:ext uri="{FF2B5EF4-FFF2-40B4-BE49-F238E27FC236}">
              <a16:creationId xmlns:a16="http://schemas.microsoft.com/office/drawing/2014/main" id="{3E050D52-FF01-484D-BB09-4CC5BED61EA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4" name="Line 185">
          <a:extLst>
            <a:ext uri="{FF2B5EF4-FFF2-40B4-BE49-F238E27FC236}">
              <a16:creationId xmlns:a16="http://schemas.microsoft.com/office/drawing/2014/main" id="{061224C8-50F4-45D3-8972-AF08B78F01C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5" name="Line 186">
          <a:extLst>
            <a:ext uri="{FF2B5EF4-FFF2-40B4-BE49-F238E27FC236}">
              <a16:creationId xmlns:a16="http://schemas.microsoft.com/office/drawing/2014/main" id="{5E0A694A-C9FD-4EB4-AE63-20E43E2D15F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6" name="Line 187">
          <a:extLst>
            <a:ext uri="{FF2B5EF4-FFF2-40B4-BE49-F238E27FC236}">
              <a16:creationId xmlns:a16="http://schemas.microsoft.com/office/drawing/2014/main" id="{0505FF18-819E-4D31-B5DB-6760CE9F621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7" name="Line 46">
          <a:extLst>
            <a:ext uri="{FF2B5EF4-FFF2-40B4-BE49-F238E27FC236}">
              <a16:creationId xmlns:a16="http://schemas.microsoft.com/office/drawing/2014/main" id="{FF61DDD8-A577-4F84-BD49-201F7DB5A40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8" name="Line 47">
          <a:extLst>
            <a:ext uri="{FF2B5EF4-FFF2-40B4-BE49-F238E27FC236}">
              <a16:creationId xmlns:a16="http://schemas.microsoft.com/office/drawing/2014/main" id="{3E274F33-5A89-4578-81AF-08D5AF184FF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9" name="Line 48">
          <a:extLst>
            <a:ext uri="{FF2B5EF4-FFF2-40B4-BE49-F238E27FC236}">
              <a16:creationId xmlns:a16="http://schemas.microsoft.com/office/drawing/2014/main" id="{7A6C29BA-C36B-4132-B7B6-B4992B3A673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0" name="Line 49">
          <a:extLst>
            <a:ext uri="{FF2B5EF4-FFF2-40B4-BE49-F238E27FC236}">
              <a16:creationId xmlns:a16="http://schemas.microsoft.com/office/drawing/2014/main" id="{8A2EC2FA-1366-419E-9164-A2E4CB600CA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1" name="Line 50">
          <a:extLst>
            <a:ext uri="{FF2B5EF4-FFF2-40B4-BE49-F238E27FC236}">
              <a16:creationId xmlns:a16="http://schemas.microsoft.com/office/drawing/2014/main" id="{519C8DA1-138B-4259-8BBC-105AEAF0369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2" name="Line 51">
          <a:extLst>
            <a:ext uri="{FF2B5EF4-FFF2-40B4-BE49-F238E27FC236}">
              <a16:creationId xmlns:a16="http://schemas.microsoft.com/office/drawing/2014/main" id="{2A4EAEF2-319D-4C03-9D15-80BC3E0B42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3" name="Line 182">
          <a:extLst>
            <a:ext uri="{FF2B5EF4-FFF2-40B4-BE49-F238E27FC236}">
              <a16:creationId xmlns:a16="http://schemas.microsoft.com/office/drawing/2014/main" id="{2DBF5BCE-86F0-4EED-BC30-428637395C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4" name="Line 183">
          <a:extLst>
            <a:ext uri="{FF2B5EF4-FFF2-40B4-BE49-F238E27FC236}">
              <a16:creationId xmlns:a16="http://schemas.microsoft.com/office/drawing/2014/main" id="{9697C1BA-6C24-47DB-B9E2-6CF6A45B80F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5" name="Line 184">
          <a:extLst>
            <a:ext uri="{FF2B5EF4-FFF2-40B4-BE49-F238E27FC236}">
              <a16:creationId xmlns:a16="http://schemas.microsoft.com/office/drawing/2014/main" id="{A928541F-C439-45D6-900B-1F27C1BD441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6" name="Line 185">
          <a:extLst>
            <a:ext uri="{FF2B5EF4-FFF2-40B4-BE49-F238E27FC236}">
              <a16:creationId xmlns:a16="http://schemas.microsoft.com/office/drawing/2014/main" id="{DA80C25F-5386-424F-8E0F-7D5CEF5BD98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7" name="Line 186">
          <a:extLst>
            <a:ext uri="{FF2B5EF4-FFF2-40B4-BE49-F238E27FC236}">
              <a16:creationId xmlns:a16="http://schemas.microsoft.com/office/drawing/2014/main" id="{F66A41E7-077E-4956-A2AF-C531ACDE125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8" name="Line 187">
          <a:extLst>
            <a:ext uri="{FF2B5EF4-FFF2-40B4-BE49-F238E27FC236}">
              <a16:creationId xmlns:a16="http://schemas.microsoft.com/office/drawing/2014/main" id="{A54AB96D-A2B0-48DC-B853-77391967D72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9" name="Line 46">
          <a:extLst>
            <a:ext uri="{FF2B5EF4-FFF2-40B4-BE49-F238E27FC236}">
              <a16:creationId xmlns:a16="http://schemas.microsoft.com/office/drawing/2014/main" id="{0BAA69FF-322C-48EF-AB13-B10A49DF62E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0" name="Line 47">
          <a:extLst>
            <a:ext uri="{FF2B5EF4-FFF2-40B4-BE49-F238E27FC236}">
              <a16:creationId xmlns:a16="http://schemas.microsoft.com/office/drawing/2014/main" id="{D14620F7-E738-47C5-85D2-AC4968F2116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1" name="Line 48">
          <a:extLst>
            <a:ext uri="{FF2B5EF4-FFF2-40B4-BE49-F238E27FC236}">
              <a16:creationId xmlns:a16="http://schemas.microsoft.com/office/drawing/2014/main" id="{1ADA648D-9E1F-4596-A391-1ECBE7CF7C0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2" name="Line 49">
          <a:extLst>
            <a:ext uri="{FF2B5EF4-FFF2-40B4-BE49-F238E27FC236}">
              <a16:creationId xmlns:a16="http://schemas.microsoft.com/office/drawing/2014/main" id="{0F1DE641-583D-41D9-998F-C6E5F5F61AB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3" name="Line 50">
          <a:extLst>
            <a:ext uri="{FF2B5EF4-FFF2-40B4-BE49-F238E27FC236}">
              <a16:creationId xmlns:a16="http://schemas.microsoft.com/office/drawing/2014/main" id="{2D1380F1-0252-4068-A66D-AFAAA836E94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4" name="Line 51">
          <a:extLst>
            <a:ext uri="{FF2B5EF4-FFF2-40B4-BE49-F238E27FC236}">
              <a16:creationId xmlns:a16="http://schemas.microsoft.com/office/drawing/2014/main" id="{D836886E-C0F8-40AD-91B5-F29412B2D9C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5" name="Line 182">
          <a:extLst>
            <a:ext uri="{FF2B5EF4-FFF2-40B4-BE49-F238E27FC236}">
              <a16:creationId xmlns:a16="http://schemas.microsoft.com/office/drawing/2014/main" id="{7FEFCC00-E971-466F-8095-53DD0EBB11E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6" name="Line 183">
          <a:extLst>
            <a:ext uri="{FF2B5EF4-FFF2-40B4-BE49-F238E27FC236}">
              <a16:creationId xmlns:a16="http://schemas.microsoft.com/office/drawing/2014/main" id="{5C88A288-2294-4DFC-A288-17722471894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7" name="Line 184">
          <a:extLst>
            <a:ext uri="{FF2B5EF4-FFF2-40B4-BE49-F238E27FC236}">
              <a16:creationId xmlns:a16="http://schemas.microsoft.com/office/drawing/2014/main" id="{A43845D2-63A1-49F3-9E4A-99CEACF80A2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8" name="Line 185">
          <a:extLst>
            <a:ext uri="{FF2B5EF4-FFF2-40B4-BE49-F238E27FC236}">
              <a16:creationId xmlns:a16="http://schemas.microsoft.com/office/drawing/2014/main" id="{7A23A311-2D07-4FC2-9C83-39F921D03EF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9" name="Line 186">
          <a:extLst>
            <a:ext uri="{FF2B5EF4-FFF2-40B4-BE49-F238E27FC236}">
              <a16:creationId xmlns:a16="http://schemas.microsoft.com/office/drawing/2014/main" id="{B9C00DA9-3D42-4D09-BCF1-CCE704792B0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0" name="Line 187">
          <a:extLst>
            <a:ext uri="{FF2B5EF4-FFF2-40B4-BE49-F238E27FC236}">
              <a16:creationId xmlns:a16="http://schemas.microsoft.com/office/drawing/2014/main" id="{B0BB38BE-8920-4AC0-8B69-30BBF08CB23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1" name="Line 46">
          <a:extLst>
            <a:ext uri="{FF2B5EF4-FFF2-40B4-BE49-F238E27FC236}">
              <a16:creationId xmlns:a16="http://schemas.microsoft.com/office/drawing/2014/main" id="{89D45698-EBF6-4A25-8EF8-B0BA3EB0BF3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2" name="Line 47">
          <a:extLst>
            <a:ext uri="{FF2B5EF4-FFF2-40B4-BE49-F238E27FC236}">
              <a16:creationId xmlns:a16="http://schemas.microsoft.com/office/drawing/2014/main" id="{007D5F89-28CA-4F1C-A2EC-BB6B50D7786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3" name="Line 48">
          <a:extLst>
            <a:ext uri="{FF2B5EF4-FFF2-40B4-BE49-F238E27FC236}">
              <a16:creationId xmlns:a16="http://schemas.microsoft.com/office/drawing/2014/main" id="{C619FD16-6116-40BB-B846-9DE110B976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4" name="Line 49">
          <a:extLst>
            <a:ext uri="{FF2B5EF4-FFF2-40B4-BE49-F238E27FC236}">
              <a16:creationId xmlns:a16="http://schemas.microsoft.com/office/drawing/2014/main" id="{513FAB44-8A2E-4D5B-9624-E2741FE5DD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5" name="Line 50">
          <a:extLst>
            <a:ext uri="{FF2B5EF4-FFF2-40B4-BE49-F238E27FC236}">
              <a16:creationId xmlns:a16="http://schemas.microsoft.com/office/drawing/2014/main" id="{4A8C2958-F184-4067-A2A8-9D3A36FE51E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6" name="Line 51">
          <a:extLst>
            <a:ext uri="{FF2B5EF4-FFF2-40B4-BE49-F238E27FC236}">
              <a16:creationId xmlns:a16="http://schemas.microsoft.com/office/drawing/2014/main" id="{40BF2014-6076-41BD-8CB4-28FA4C8BAE5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7" name="Line 182">
          <a:extLst>
            <a:ext uri="{FF2B5EF4-FFF2-40B4-BE49-F238E27FC236}">
              <a16:creationId xmlns:a16="http://schemas.microsoft.com/office/drawing/2014/main" id="{CE25B389-3F12-4E61-A86D-05A091BD13A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8" name="Line 183">
          <a:extLst>
            <a:ext uri="{FF2B5EF4-FFF2-40B4-BE49-F238E27FC236}">
              <a16:creationId xmlns:a16="http://schemas.microsoft.com/office/drawing/2014/main" id="{A82ACB73-8011-4C1E-B7E6-9A013E56B84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9" name="Line 184">
          <a:extLst>
            <a:ext uri="{FF2B5EF4-FFF2-40B4-BE49-F238E27FC236}">
              <a16:creationId xmlns:a16="http://schemas.microsoft.com/office/drawing/2014/main" id="{5EB61149-A19F-46DC-A25D-28854FDC17F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0" name="Line 185">
          <a:extLst>
            <a:ext uri="{FF2B5EF4-FFF2-40B4-BE49-F238E27FC236}">
              <a16:creationId xmlns:a16="http://schemas.microsoft.com/office/drawing/2014/main" id="{155B9296-BB42-45EA-8768-C5C4E16ABB6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1" name="Line 186">
          <a:extLst>
            <a:ext uri="{FF2B5EF4-FFF2-40B4-BE49-F238E27FC236}">
              <a16:creationId xmlns:a16="http://schemas.microsoft.com/office/drawing/2014/main" id="{51742BD2-3673-4D2A-A30F-A496C4D4119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2" name="Line 187">
          <a:extLst>
            <a:ext uri="{FF2B5EF4-FFF2-40B4-BE49-F238E27FC236}">
              <a16:creationId xmlns:a16="http://schemas.microsoft.com/office/drawing/2014/main" id="{B76F6391-0702-4D80-935B-AA77DBC17B1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3" name="Line 46">
          <a:extLst>
            <a:ext uri="{FF2B5EF4-FFF2-40B4-BE49-F238E27FC236}">
              <a16:creationId xmlns:a16="http://schemas.microsoft.com/office/drawing/2014/main" id="{4621B300-FA42-455B-B530-97C946CC48C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4" name="Line 47">
          <a:extLst>
            <a:ext uri="{FF2B5EF4-FFF2-40B4-BE49-F238E27FC236}">
              <a16:creationId xmlns:a16="http://schemas.microsoft.com/office/drawing/2014/main" id="{0B7CD6DF-A709-4889-ABC6-5729680A564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5" name="Line 48">
          <a:extLst>
            <a:ext uri="{FF2B5EF4-FFF2-40B4-BE49-F238E27FC236}">
              <a16:creationId xmlns:a16="http://schemas.microsoft.com/office/drawing/2014/main" id="{967460E8-A7D7-43B4-B061-2E68CF4523A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6" name="Line 49">
          <a:extLst>
            <a:ext uri="{FF2B5EF4-FFF2-40B4-BE49-F238E27FC236}">
              <a16:creationId xmlns:a16="http://schemas.microsoft.com/office/drawing/2014/main" id="{16EB81FD-7B01-4F69-A663-0D3A20A052D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7" name="Line 50">
          <a:extLst>
            <a:ext uri="{FF2B5EF4-FFF2-40B4-BE49-F238E27FC236}">
              <a16:creationId xmlns:a16="http://schemas.microsoft.com/office/drawing/2014/main" id="{B721F3BD-2EEF-46BD-97A8-C2F35F08C2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8" name="Line 51">
          <a:extLst>
            <a:ext uri="{FF2B5EF4-FFF2-40B4-BE49-F238E27FC236}">
              <a16:creationId xmlns:a16="http://schemas.microsoft.com/office/drawing/2014/main" id="{6B8EAFD7-95FD-4A6D-AD7B-EF3A69F1002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9" name="Line 182">
          <a:extLst>
            <a:ext uri="{FF2B5EF4-FFF2-40B4-BE49-F238E27FC236}">
              <a16:creationId xmlns:a16="http://schemas.microsoft.com/office/drawing/2014/main" id="{FD28F4D4-689B-4D66-9B39-68A3D1D0BE0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0" name="Line 183">
          <a:extLst>
            <a:ext uri="{FF2B5EF4-FFF2-40B4-BE49-F238E27FC236}">
              <a16:creationId xmlns:a16="http://schemas.microsoft.com/office/drawing/2014/main" id="{3F936444-D6A6-44C6-BC8C-A1D45E3973E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1" name="Line 184">
          <a:extLst>
            <a:ext uri="{FF2B5EF4-FFF2-40B4-BE49-F238E27FC236}">
              <a16:creationId xmlns:a16="http://schemas.microsoft.com/office/drawing/2014/main" id="{4D620100-7489-48C9-B212-187C5A5A1DD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2" name="Line 185">
          <a:extLst>
            <a:ext uri="{FF2B5EF4-FFF2-40B4-BE49-F238E27FC236}">
              <a16:creationId xmlns:a16="http://schemas.microsoft.com/office/drawing/2014/main" id="{E31D2722-5952-4FCF-A3A3-02525BBF299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3" name="Line 186">
          <a:extLst>
            <a:ext uri="{FF2B5EF4-FFF2-40B4-BE49-F238E27FC236}">
              <a16:creationId xmlns:a16="http://schemas.microsoft.com/office/drawing/2014/main" id="{FE1BDB3E-6AC6-493E-A12E-0CA480C6405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4" name="Line 187">
          <a:extLst>
            <a:ext uri="{FF2B5EF4-FFF2-40B4-BE49-F238E27FC236}">
              <a16:creationId xmlns:a16="http://schemas.microsoft.com/office/drawing/2014/main" id="{04662563-B4CA-4471-AA53-1F7CB46B21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5" name="Line 46">
          <a:extLst>
            <a:ext uri="{FF2B5EF4-FFF2-40B4-BE49-F238E27FC236}">
              <a16:creationId xmlns:a16="http://schemas.microsoft.com/office/drawing/2014/main" id="{805A997C-335E-4AFB-9344-9F7B74AACAC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6" name="Line 47">
          <a:extLst>
            <a:ext uri="{FF2B5EF4-FFF2-40B4-BE49-F238E27FC236}">
              <a16:creationId xmlns:a16="http://schemas.microsoft.com/office/drawing/2014/main" id="{015B0EA4-6CF9-497D-92AA-21391CEFCAD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7" name="Line 48">
          <a:extLst>
            <a:ext uri="{FF2B5EF4-FFF2-40B4-BE49-F238E27FC236}">
              <a16:creationId xmlns:a16="http://schemas.microsoft.com/office/drawing/2014/main" id="{441E631A-E283-4B11-838D-F717CCC9C5B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8" name="Line 49">
          <a:extLst>
            <a:ext uri="{FF2B5EF4-FFF2-40B4-BE49-F238E27FC236}">
              <a16:creationId xmlns:a16="http://schemas.microsoft.com/office/drawing/2014/main" id="{FD6EA1B5-5392-4762-A444-0E31BC5FE9F1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9" name="Line 50">
          <a:extLst>
            <a:ext uri="{FF2B5EF4-FFF2-40B4-BE49-F238E27FC236}">
              <a16:creationId xmlns:a16="http://schemas.microsoft.com/office/drawing/2014/main" id="{E8868F1F-937B-4A5B-9D07-1D0E66FED1E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0" name="Line 51">
          <a:extLst>
            <a:ext uri="{FF2B5EF4-FFF2-40B4-BE49-F238E27FC236}">
              <a16:creationId xmlns:a16="http://schemas.microsoft.com/office/drawing/2014/main" id="{F43E9170-49B9-4D45-B3C9-031B2F79EE5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1" name="Line 182">
          <a:extLst>
            <a:ext uri="{FF2B5EF4-FFF2-40B4-BE49-F238E27FC236}">
              <a16:creationId xmlns:a16="http://schemas.microsoft.com/office/drawing/2014/main" id="{F5CEDC34-6259-4F76-B4DB-C5C38D27803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2" name="Line 183">
          <a:extLst>
            <a:ext uri="{FF2B5EF4-FFF2-40B4-BE49-F238E27FC236}">
              <a16:creationId xmlns:a16="http://schemas.microsoft.com/office/drawing/2014/main" id="{C0BAEF92-D26B-4282-A605-E403F95E0C8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3" name="Line 184">
          <a:extLst>
            <a:ext uri="{FF2B5EF4-FFF2-40B4-BE49-F238E27FC236}">
              <a16:creationId xmlns:a16="http://schemas.microsoft.com/office/drawing/2014/main" id="{5B0777D6-0AAB-41C2-A289-E3E39CA95F66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4" name="Line 185">
          <a:extLst>
            <a:ext uri="{FF2B5EF4-FFF2-40B4-BE49-F238E27FC236}">
              <a16:creationId xmlns:a16="http://schemas.microsoft.com/office/drawing/2014/main" id="{79B5584F-8F90-42B9-8D8F-0421D0431FE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5" name="Line 186">
          <a:extLst>
            <a:ext uri="{FF2B5EF4-FFF2-40B4-BE49-F238E27FC236}">
              <a16:creationId xmlns:a16="http://schemas.microsoft.com/office/drawing/2014/main" id="{3A14FFF8-D1AF-4FB7-928E-23C119998F6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6" name="Line 187">
          <a:extLst>
            <a:ext uri="{FF2B5EF4-FFF2-40B4-BE49-F238E27FC236}">
              <a16:creationId xmlns:a16="http://schemas.microsoft.com/office/drawing/2014/main" id="{93CCC413-3F94-4115-A41A-0D7242ED96EE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7" name="Line 46">
          <a:extLst>
            <a:ext uri="{FF2B5EF4-FFF2-40B4-BE49-F238E27FC236}">
              <a16:creationId xmlns:a16="http://schemas.microsoft.com/office/drawing/2014/main" id="{61F7AC59-2549-462A-9C52-8F1E53969DE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8" name="Line 47">
          <a:extLst>
            <a:ext uri="{FF2B5EF4-FFF2-40B4-BE49-F238E27FC236}">
              <a16:creationId xmlns:a16="http://schemas.microsoft.com/office/drawing/2014/main" id="{A12369C2-9598-449F-9A49-2FBA1FE9974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9" name="Line 48">
          <a:extLst>
            <a:ext uri="{FF2B5EF4-FFF2-40B4-BE49-F238E27FC236}">
              <a16:creationId xmlns:a16="http://schemas.microsoft.com/office/drawing/2014/main" id="{A68D16B6-354B-45DA-8873-D3D287B06DD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0" name="Line 49">
          <a:extLst>
            <a:ext uri="{FF2B5EF4-FFF2-40B4-BE49-F238E27FC236}">
              <a16:creationId xmlns:a16="http://schemas.microsoft.com/office/drawing/2014/main" id="{1405BC8B-B91C-429E-9EE7-A6D195213C6A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1" name="Line 50">
          <a:extLst>
            <a:ext uri="{FF2B5EF4-FFF2-40B4-BE49-F238E27FC236}">
              <a16:creationId xmlns:a16="http://schemas.microsoft.com/office/drawing/2014/main" id="{F7F1CEF6-CBCE-4000-B6A6-778ECB0BA83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2" name="Line 51">
          <a:extLst>
            <a:ext uri="{FF2B5EF4-FFF2-40B4-BE49-F238E27FC236}">
              <a16:creationId xmlns:a16="http://schemas.microsoft.com/office/drawing/2014/main" id="{75955252-7A66-4439-B46C-8D4F217929E1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3" name="Line 182">
          <a:extLst>
            <a:ext uri="{FF2B5EF4-FFF2-40B4-BE49-F238E27FC236}">
              <a16:creationId xmlns:a16="http://schemas.microsoft.com/office/drawing/2014/main" id="{2CD0F723-B505-4780-BBA5-BC6C453B576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4" name="Line 183">
          <a:extLst>
            <a:ext uri="{FF2B5EF4-FFF2-40B4-BE49-F238E27FC236}">
              <a16:creationId xmlns:a16="http://schemas.microsoft.com/office/drawing/2014/main" id="{2ED997E7-5DC4-49B4-BC50-A1F27F684E8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5" name="Line 184">
          <a:extLst>
            <a:ext uri="{FF2B5EF4-FFF2-40B4-BE49-F238E27FC236}">
              <a16:creationId xmlns:a16="http://schemas.microsoft.com/office/drawing/2014/main" id="{D25E629B-7F7B-487B-8177-B4F619A2089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6" name="Line 185">
          <a:extLst>
            <a:ext uri="{FF2B5EF4-FFF2-40B4-BE49-F238E27FC236}">
              <a16:creationId xmlns:a16="http://schemas.microsoft.com/office/drawing/2014/main" id="{316344C5-193A-4028-8C53-A8FB21EF120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7" name="Line 186">
          <a:extLst>
            <a:ext uri="{FF2B5EF4-FFF2-40B4-BE49-F238E27FC236}">
              <a16:creationId xmlns:a16="http://schemas.microsoft.com/office/drawing/2014/main" id="{C0240B38-AFE0-4CE1-B874-D9AC074DD09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8" name="Line 187">
          <a:extLst>
            <a:ext uri="{FF2B5EF4-FFF2-40B4-BE49-F238E27FC236}">
              <a16:creationId xmlns:a16="http://schemas.microsoft.com/office/drawing/2014/main" id="{A4D9F710-4E69-4218-B7B9-CE9130941B8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9" name="Line 46">
          <a:extLst>
            <a:ext uri="{FF2B5EF4-FFF2-40B4-BE49-F238E27FC236}">
              <a16:creationId xmlns:a16="http://schemas.microsoft.com/office/drawing/2014/main" id="{47281CBB-BCAA-4F0C-8686-247BBD9F956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0" name="Line 47">
          <a:extLst>
            <a:ext uri="{FF2B5EF4-FFF2-40B4-BE49-F238E27FC236}">
              <a16:creationId xmlns:a16="http://schemas.microsoft.com/office/drawing/2014/main" id="{BB15702E-2514-4FDA-B9CE-38981808838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1" name="Line 48">
          <a:extLst>
            <a:ext uri="{FF2B5EF4-FFF2-40B4-BE49-F238E27FC236}">
              <a16:creationId xmlns:a16="http://schemas.microsoft.com/office/drawing/2014/main" id="{A15AC6EE-0578-4BE5-AC65-C22AA3B1000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2" name="Line 49">
          <a:extLst>
            <a:ext uri="{FF2B5EF4-FFF2-40B4-BE49-F238E27FC236}">
              <a16:creationId xmlns:a16="http://schemas.microsoft.com/office/drawing/2014/main" id="{9F87BD04-7810-4AEE-86FC-200FBCF6B58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3" name="Line 50">
          <a:extLst>
            <a:ext uri="{FF2B5EF4-FFF2-40B4-BE49-F238E27FC236}">
              <a16:creationId xmlns:a16="http://schemas.microsoft.com/office/drawing/2014/main" id="{181AC914-4653-4169-BB97-FDB283F2B39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4" name="Line 51">
          <a:extLst>
            <a:ext uri="{FF2B5EF4-FFF2-40B4-BE49-F238E27FC236}">
              <a16:creationId xmlns:a16="http://schemas.microsoft.com/office/drawing/2014/main" id="{CFFE5576-9D82-43AC-A323-DB34404F9B2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5" name="Line 182">
          <a:extLst>
            <a:ext uri="{FF2B5EF4-FFF2-40B4-BE49-F238E27FC236}">
              <a16:creationId xmlns:a16="http://schemas.microsoft.com/office/drawing/2014/main" id="{9FC52115-8695-4C11-81DA-B17C9258A09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6" name="Line 183">
          <a:extLst>
            <a:ext uri="{FF2B5EF4-FFF2-40B4-BE49-F238E27FC236}">
              <a16:creationId xmlns:a16="http://schemas.microsoft.com/office/drawing/2014/main" id="{0934FE93-A18B-456D-B010-92FA26BA3FF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7" name="Line 184">
          <a:extLst>
            <a:ext uri="{FF2B5EF4-FFF2-40B4-BE49-F238E27FC236}">
              <a16:creationId xmlns:a16="http://schemas.microsoft.com/office/drawing/2014/main" id="{96B9C6A5-7795-4D16-8E8A-9A854575AFA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8" name="Line 185">
          <a:extLst>
            <a:ext uri="{FF2B5EF4-FFF2-40B4-BE49-F238E27FC236}">
              <a16:creationId xmlns:a16="http://schemas.microsoft.com/office/drawing/2014/main" id="{AE98B2F4-0668-451E-8D2B-39B9B0BB35C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9" name="Line 186">
          <a:extLst>
            <a:ext uri="{FF2B5EF4-FFF2-40B4-BE49-F238E27FC236}">
              <a16:creationId xmlns:a16="http://schemas.microsoft.com/office/drawing/2014/main" id="{DD1EFD7B-122B-45DA-9400-2FE3419D076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0" name="Line 187">
          <a:extLst>
            <a:ext uri="{FF2B5EF4-FFF2-40B4-BE49-F238E27FC236}">
              <a16:creationId xmlns:a16="http://schemas.microsoft.com/office/drawing/2014/main" id="{4AE8D587-11DE-445F-A4C0-D0412132D85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1" name="Line 46">
          <a:extLst>
            <a:ext uri="{FF2B5EF4-FFF2-40B4-BE49-F238E27FC236}">
              <a16:creationId xmlns:a16="http://schemas.microsoft.com/office/drawing/2014/main" id="{5453633E-2FEA-47A8-BBBB-6F97B000203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2" name="Line 47">
          <a:extLst>
            <a:ext uri="{FF2B5EF4-FFF2-40B4-BE49-F238E27FC236}">
              <a16:creationId xmlns:a16="http://schemas.microsoft.com/office/drawing/2014/main" id="{4ABA0068-9567-4747-AFA0-9D8E84C9AF37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3" name="Line 48">
          <a:extLst>
            <a:ext uri="{FF2B5EF4-FFF2-40B4-BE49-F238E27FC236}">
              <a16:creationId xmlns:a16="http://schemas.microsoft.com/office/drawing/2014/main" id="{4E17F0D8-A0E2-4621-B9DD-7DAC2890FE96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4" name="Line 49">
          <a:extLst>
            <a:ext uri="{FF2B5EF4-FFF2-40B4-BE49-F238E27FC236}">
              <a16:creationId xmlns:a16="http://schemas.microsoft.com/office/drawing/2014/main" id="{0B36E961-684F-4318-A04A-4C54048B70BC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5" name="Line 50">
          <a:extLst>
            <a:ext uri="{FF2B5EF4-FFF2-40B4-BE49-F238E27FC236}">
              <a16:creationId xmlns:a16="http://schemas.microsoft.com/office/drawing/2014/main" id="{B807C41C-2448-47D3-9C6F-E40F442E67B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6" name="Line 51">
          <a:extLst>
            <a:ext uri="{FF2B5EF4-FFF2-40B4-BE49-F238E27FC236}">
              <a16:creationId xmlns:a16="http://schemas.microsoft.com/office/drawing/2014/main" id="{CBBFB32A-4FE2-44F6-9801-58083B8CFB2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7" name="Line 182">
          <a:extLst>
            <a:ext uri="{FF2B5EF4-FFF2-40B4-BE49-F238E27FC236}">
              <a16:creationId xmlns:a16="http://schemas.microsoft.com/office/drawing/2014/main" id="{C525E7D4-3F7A-42E1-B22E-0A0C718DCC2E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8" name="Line 183">
          <a:extLst>
            <a:ext uri="{FF2B5EF4-FFF2-40B4-BE49-F238E27FC236}">
              <a16:creationId xmlns:a16="http://schemas.microsoft.com/office/drawing/2014/main" id="{2D3874C2-064E-43A4-88C9-089A5E69FA3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9" name="Line 184">
          <a:extLst>
            <a:ext uri="{FF2B5EF4-FFF2-40B4-BE49-F238E27FC236}">
              <a16:creationId xmlns:a16="http://schemas.microsoft.com/office/drawing/2014/main" id="{89F4FBC4-865C-4C25-B91E-7F27D0E0218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0" name="Line 185">
          <a:extLst>
            <a:ext uri="{FF2B5EF4-FFF2-40B4-BE49-F238E27FC236}">
              <a16:creationId xmlns:a16="http://schemas.microsoft.com/office/drawing/2014/main" id="{B564C530-AAE6-4B3B-9AA6-A1CC9E53FA4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1" name="Line 186">
          <a:extLst>
            <a:ext uri="{FF2B5EF4-FFF2-40B4-BE49-F238E27FC236}">
              <a16:creationId xmlns:a16="http://schemas.microsoft.com/office/drawing/2014/main" id="{976AB200-B603-4B8F-A5AE-FDE3DAB8A42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2" name="Line 187">
          <a:extLst>
            <a:ext uri="{FF2B5EF4-FFF2-40B4-BE49-F238E27FC236}">
              <a16:creationId xmlns:a16="http://schemas.microsoft.com/office/drawing/2014/main" id="{E14EBA11-C6FE-491D-98CA-7635BA126F3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3" name="Line 46">
          <a:extLst>
            <a:ext uri="{FF2B5EF4-FFF2-40B4-BE49-F238E27FC236}">
              <a16:creationId xmlns:a16="http://schemas.microsoft.com/office/drawing/2014/main" id="{BCEED6D1-B41E-4127-8268-15EB8594C3A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4" name="Line 47">
          <a:extLst>
            <a:ext uri="{FF2B5EF4-FFF2-40B4-BE49-F238E27FC236}">
              <a16:creationId xmlns:a16="http://schemas.microsoft.com/office/drawing/2014/main" id="{2EDBB08D-83B5-41D1-AE09-C962E1279E6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5" name="Line 48">
          <a:extLst>
            <a:ext uri="{FF2B5EF4-FFF2-40B4-BE49-F238E27FC236}">
              <a16:creationId xmlns:a16="http://schemas.microsoft.com/office/drawing/2014/main" id="{9F3AEC9F-61A0-4940-A739-FC01E51AD1F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6" name="Line 49">
          <a:extLst>
            <a:ext uri="{FF2B5EF4-FFF2-40B4-BE49-F238E27FC236}">
              <a16:creationId xmlns:a16="http://schemas.microsoft.com/office/drawing/2014/main" id="{3D6BE912-CDBD-450B-9B2C-A111A5C9B64E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7" name="Line 50">
          <a:extLst>
            <a:ext uri="{FF2B5EF4-FFF2-40B4-BE49-F238E27FC236}">
              <a16:creationId xmlns:a16="http://schemas.microsoft.com/office/drawing/2014/main" id="{83391F78-9740-4889-8CB7-4705FB754EB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8" name="Line 51">
          <a:extLst>
            <a:ext uri="{FF2B5EF4-FFF2-40B4-BE49-F238E27FC236}">
              <a16:creationId xmlns:a16="http://schemas.microsoft.com/office/drawing/2014/main" id="{16AC5BDC-69FB-4594-B745-553D38905D2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9" name="Line 182">
          <a:extLst>
            <a:ext uri="{FF2B5EF4-FFF2-40B4-BE49-F238E27FC236}">
              <a16:creationId xmlns:a16="http://schemas.microsoft.com/office/drawing/2014/main" id="{C153B16A-8971-40E6-8322-7EFA48F90B9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0" name="Line 183">
          <a:extLst>
            <a:ext uri="{FF2B5EF4-FFF2-40B4-BE49-F238E27FC236}">
              <a16:creationId xmlns:a16="http://schemas.microsoft.com/office/drawing/2014/main" id="{297B0D9C-22C9-4700-8BBF-92AC9CF48BD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1" name="Line 184">
          <a:extLst>
            <a:ext uri="{FF2B5EF4-FFF2-40B4-BE49-F238E27FC236}">
              <a16:creationId xmlns:a16="http://schemas.microsoft.com/office/drawing/2014/main" id="{1638FB87-E20F-468D-ADFE-B1E6FE2FDE17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2" name="Line 185">
          <a:extLst>
            <a:ext uri="{FF2B5EF4-FFF2-40B4-BE49-F238E27FC236}">
              <a16:creationId xmlns:a16="http://schemas.microsoft.com/office/drawing/2014/main" id="{95CCBBEB-FC43-425D-ABFD-1536425F331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3" name="Line 186">
          <a:extLst>
            <a:ext uri="{FF2B5EF4-FFF2-40B4-BE49-F238E27FC236}">
              <a16:creationId xmlns:a16="http://schemas.microsoft.com/office/drawing/2014/main" id="{82A135EC-8C76-419F-86A9-FD8A01C02D0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4" name="Line 187">
          <a:extLst>
            <a:ext uri="{FF2B5EF4-FFF2-40B4-BE49-F238E27FC236}">
              <a16:creationId xmlns:a16="http://schemas.microsoft.com/office/drawing/2014/main" id="{6D18371C-1145-430F-8198-EF1CEFB252A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5" name="Line 46">
          <a:extLst>
            <a:ext uri="{FF2B5EF4-FFF2-40B4-BE49-F238E27FC236}">
              <a16:creationId xmlns:a16="http://schemas.microsoft.com/office/drawing/2014/main" id="{3C0B277B-780E-4D22-A6B5-95B298A9528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6" name="Line 47">
          <a:extLst>
            <a:ext uri="{FF2B5EF4-FFF2-40B4-BE49-F238E27FC236}">
              <a16:creationId xmlns:a16="http://schemas.microsoft.com/office/drawing/2014/main" id="{7AE6A32A-73D5-42E2-9FFF-2B074079B91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7" name="Line 48">
          <a:extLst>
            <a:ext uri="{FF2B5EF4-FFF2-40B4-BE49-F238E27FC236}">
              <a16:creationId xmlns:a16="http://schemas.microsoft.com/office/drawing/2014/main" id="{49BBFFB7-C4ED-4AE0-8DCF-59EE2E617F7E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8" name="Line 49">
          <a:extLst>
            <a:ext uri="{FF2B5EF4-FFF2-40B4-BE49-F238E27FC236}">
              <a16:creationId xmlns:a16="http://schemas.microsoft.com/office/drawing/2014/main" id="{146634E6-72EA-488D-87A1-82BFC507BB9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9" name="Line 50">
          <a:extLst>
            <a:ext uri="{FF2B5EF4-FFF2-40B4-BE49-F238E27FC236}">
              <a16:creationId xmlns:a16="http://schemas.microsoft.com/office/drawing/2014/main" id="{DE26518D-29FA-4470-97E6-0DB9F1A016C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0" name="Line 51">
          <a:extLst>
            <a:ext uri="{FF2B5EF4-FFF2-40B4-BE49-F238E27FC236}">
              <a16:creationId xmlns:a16="http://schemas.microsoft.com/office/drawing/2014/main" id="{69B487FE-9B83-4070-9CFB-0FB518582A0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1" name="Line 182">
          <a:extLst>
            <a:ext uri="{FF2B5EF4-FFF2-40B4-BE49-F238E27FC236}">
              <a16:creationId xmlns:a16="http://schemas.microsoft.com/office/drawing/2014/main" id="{0BD0813E-38FE-44A4-9990-0BB18765F2C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2" name="Line 183">
          <a:extLst>
            <a:ext uri="{FF2B5EF4-FFF2-40B4-BE49-F238E27FC236}">
              <a16:creationId xmlns:a16="http://schemas.microsoft.com/office/drawing/2014/main" id="{D15A5705-BB3D-4C33-951E-482FCB0E81C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3" name="Line 184">
          <a:extLst>
            <a:ext uri="{FF2B5EF4-FFF2-40B4-BE49-F238E27FC236}">
              <a16:creationId xmlns:a16="http://schemas.microsoft.com/office/drawing/2014/main" id="{2C17ED1D-2B26-4826-B8C0-DD9983597C9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4" name="Line 185">
          <a:extLst>
            <a:ext uri="{FF2B5EF4-FFF2-40B4-BE49-F238E27FC236}">
              <a16:creationId xmlns:a16="http://schemas.microsoft.com/office/drawing/2014/main" id="{BC6FB121-9C86-49E7-B1EE-404EB4448B1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5" name="Line 186">
          <a:extLst>
            <a:ext uri="{FF2B5EF4-FFF2-40B4-BE49-F238E27FC236}">
              <a16:creationId xmlns:a16="http://schemas.microsoft.com/office/drawing/2014/main" id="{9F11B244-EE0B-4E14-8822-E50D56F25F9B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6" name="Line 187">
          <a:extLst>
            <a:ext uri="{FF2B5EF4-FFF2-40B4-BE49-F238E27FC236}">
              <a16:creationId xmlns:a16="http://schemas.microsoft.com/office/drawing/2014/main" id="{2E961D86-019F-41D5-A79E-EED870CEC5B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7" name="Line 46">
          <a:extLst>
            <a:ext uri="{FF2B5EF4-FFF2-40B4-BE49-F238E27FC236}">
              <a16:creationId xmlns:a16="http://schemas.microsoft.com/office/drawing/2014/main" id="{FC44B93C-8A3A-4A77-A8D1-FBEF6107523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8" name="Line 47">
          <a:extLst>
            <a:ext uri="{FF2B5EF4-FFF2-40B4-BE49-F238E27FC236}">
              <a16:creationId xmlns:a16="http://schemas.microsoft.com/office/drawing/2014/main" id="{7E4FA794-224D-4CA7-A607-FC3657CBD48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9" name="Line 48">
          <a:extLst>
            <a:ext uri="{FF2B5EF4-FFF2-40B4-BE49-F238E27FC236}">
              <a16:creationId xmlns:a16="http://schemas.microsoft.com/office/drawing/2014/main" id="{6C7CB176-F887-419A-BAD5-3FDF6AA8F59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0" name="Line 49">
          <a:extLst>
            <a:ext uri="{FF2B5EF4-FFF2-40B4-BE49-F238E27FC236}">
              <a16:creationId xmlns:a16="http://schemas.microsoft.com/office/drawing/2014/main" id="{FE2B930D-C5AE-4D0C-B7E9-751BF2BC4BD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1" name="Line 50">
          <a:extLst>
            <a:ext uri="{FF2B5EF4-FFF2-40B4-BE49-F238E27FC236}">
              <a16:creationId xmlns:a16="http://schemas.microsoft.com/office/drawing/2014/main" id="{896CC242-A72D-4601-BD84-4EDA279E37C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2" name="Line 51">
          <a:extLst>
            <a:ext uri="{FF2B5EF4-FFF2-40B4-BE49-F238E27FC236}">
              <a16:creationId xmlns:a16="http://schemas.microsoft.com/office/drawing/2014/main" id="{96ADA711-25E3-4E20-9C0A-B54A47EA6E5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3" name="Line 182">
          <a:extLst>
            <a:ext uri="{FF2B5EF4-FFF2-40B4-BE49-F238E27FC236}">
              <a16:creationId xmlns:a16="http://schemas.microsoft.com/office/drawing/2014/main" id="{8B79C7AC-A4AE-48C9-9CE9-0A20CEB30F4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4" name="Line 183">
          <a:extLst>
            <a:ext uri="{FF2B5EF4-FFF2-40B4-BE49-F238E27FC236}">
              <a16:creationId xmlns:a16="http://schemas.microsoft.com/office/drawing/2014/main" id="{164E999B-ACD3-4F5E-BECC-7DA470EC3587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5" name="Line 184">
          <a:extLst>
            <a:ext uri="{FF2B5EF4-FFF2-40B4-BE49-F238E27FC236}">
              <a16:creationId xmlns:a16="http://schemas.microsoft.com/office/drawing/2014/main" id="{31DC5049-5816-483F-B6B8-C18EABA1349B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6" name="Line 185">
          <a:extLst>
            <a:ext uri="{FF2B5EF4-FFF2-40B4-BE49-F238E27FC236}">
              <a16:creationId xmlns:a16="http://schemas.microsoft.com/office/drawing/2014/main" id="{62926C5A-A809-434C-BFA5-E78B01FAF563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7" name="Line 186">
          <a:extLst>
            <a:ext uri="{FF2B5EF4-FFF2-40B4-BE49-F238E27FC236}">
              <a16:creationId xmlns:a16="http://schemas.microsoft.com/office/drawing/2014/main" id="{BC75EF55-F3DA-44AC-8EBC-98A3513A1A3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8" name="Line 187">
          <a:extLst>
            <a:ext uri="{FF2B5EF4-FFF2-40B4-BE49-F238E27FC236}">
              <a16:creationId xmlns:a16="http://schemas.microsoft.com/office/drawing/2014/main" id="{0F0270FF-DA27-4895-8AA7-A86F7ADCF34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9" name="Line 46">
          <a:extLst>
            <a:ext uri="{FF2B5EF4-FFF2-40B4-BE49-F238E27FC236}">
              <a16:creationId xmlns:a16="http://schemas.microsoft.com/office/drawing/2014/main" id="{C21FD40F-07F7-4CAB-83CD-40AE3DBF0AD1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0" name="Line 47">
          <a:extLst>
            <a:ext uri="{FF2B5EF4-FFF2-40B4-BE49-F238E27FC236}">
              <a16:creationId xmlns:a16="http://schemas.microsoft.com/office/drawing/2014/main" id="{04984C7F-02DB-4AD0-B9BA-93A7D834B0B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1" name="Line 48">
          <a:extLst>
            <a:ext uri="{FF2B5EF4-FFF2-40B4-BE49-F238E27FC236}">
              <a16:creationId xmlns:a16="http://schemas.microsoft.com/office/drawing/2014/main" id="{28E62332-CFA0-4C7F-9E3F-E3559DA4D9A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2" name="Line 49">
          <a:extLst>
            <a:ext uri="{FF2B5EF4-FFF2-40B4-BE49-F238E27FC236}">
              <a16:creationId xmlns:a16="http://schemas.microsoft.com/office/drawing/2014/main" id="{2BB11B2F-1CE6-46D2-8529-11F7FBB740A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3" name="Line 50">
          <a:extLst>
            <a:ext uri="{FF2B5EF4-FFF2-40B4-BE49-F238E27FC236}">
              <a16:creationId xmlns:a16="http://schemas.microsoft.com/office/drawing/2014/main" id="{26F93725-B3E2-4EA5-9DCC-B3BC2717200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4" name="Line 51">
          <a:extLst>
            <a:ext uri="{FF2B5EF4-FFF2-40B4-BE49-F238E27FC236}">
              <a16:creationId xmlns:a16="http://schemas.microsoft.com/office/drawing/2014/main" id="{EAB0E08B-2D9F-4AEC-B80D-802E9B92406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A830A607-4DEE-4538-B50C-2A76BB4A2E0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7813C661-C7E2-4E2D-AB24-ADEED16FA84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7" name="Line 184">
          <a:extLst>
            <a:ext uri="{FF2B5EF4-FFF2-40B4-BE49-F238E27FC236}">
              <a16:creationId xmlns:a16="http://schemas.microsoft.com/office/drawing/2014/main" id="{76D3572B-7854-4F04-8B26-3EE2DA9F704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8" name="Line 185">
          <a:extLst>
            <a:ext uri="{FF2B5EF4-FFF2-40B4-BE49-F238E27FC236}">
              <a16:creationId xmlns:a16="http://schemas.microsoft.com/office/drawing/2014/main" id="{D4DD38E1-BBEF-41A8-B80F-6C00DB7D6F53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9" name="Line 186">
          <a:extLst>
            <a:ext uri="{FF2B5EF4-FFF2-40B4-BE49-F238E27FC236}">
              <a16:creationId xmlns:a16="http://schemas.microsoft.com/office/drawing/2014/main" id="{EFF19582-0B79-4BE3-933B-90C01D76EBA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30" name="Line 187">
          <a:extLst>
            <a:ext uri="{FF2B5EF4-FFF2-40B4-BE49-F238E27FC236}">
              <a16:creationId xmlns:a16="http://schemas.microsoft.com/office/drawing/2014/main" id="{8949D74B-39A1-41DC-8536-A6B8C8C7078A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831" name="圖片 15">
          <a:extLst>
            <a:ext uri="{FF2B5EF4-FFF2-40B4-BE49-F238E27FC236}">
              <a16:creationId xmlns:a16="http://schemas.microsoft.com/office/drawing/2014/main" id="{DBCE2622-6240-458B-A122-DF65B4EC7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4" name="Line 46">
          <a:extLst>
            <a:ext uri="{FF2B5EF4-FFF2-40B4-BE49-F238E27FC236}">
              <a16:creationId xmlns:a16="http://schemas.microsoft.com/office/drawing/2014/main" id="{4CFDC292-DEE9-42EF-A61B-CAFA53A98F3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5" name="Line 47">
          <a:extLst>
            <a:ext uri="{FF2B5EF4-FFF2-40B4-BE49-F238E27FC236}">
              <a16:creationId xmlns:a16="http://schemas.microsoft.com/office/drawing/2014/main" id="{0586DF34-9F51-4877-8B81-7DB9C5B6D16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6" name="Line 48">
          <a:extLst>
            <a:ext uri="{FF2B5EF4-FFF2-40B4-BE49-F238E27FC236}">
              <a16:creationId xmlns:a16="http://schemas.microsoft.com/office/drawing/2014/main" id="{278E326E-9249-4B37-8EDE-E7E41DE26E1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7" name="Line 49">
          <a:extLst>
            <a:ext uri="{FF2B5EF4-FFF2-40B4-BE49-F238E27FC236}">
              <a16:creationId xmlns:a16="http://schemas.microsoft.com/office/drawing/2014/main" id="{F2235AEB-49B2-40D9-A6A4-25C52FE06C2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8" name="Line 50">
          <a:extLst>
            <a:ext uri="{FF2B5EF4-FFF2-40B4-BE49-F238E27FC236}">
              <a16:creationId xmlns:a16="http://schemas.microsoft.com/office/drawing/2014/main" id="{6C8ED5E4-B414-46E0-94DC-66622810592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9" name="Line 51">
          <a:extLst>
            <a:ext uri="{FF2B5EF4-FFF2-40B4-BE49-F238E27FC236}">
              <a16:creationId xmlns:a16="http://schemas.microsoft.com/office/drawing/2014/main" id="{7E0E0C83-9D83-4CF6-A352-1F85D91B242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0" name="Line 182">
          <a:extLst>
            <a:ext uri="{FF2B5EF4-FFF2-40B4-BE49-F238E27FC236}">
              <a16:creationId xmlns:a16="http://schemas.microsoft.com/office/drawing/2014/main" id="{4C47C9C8-1C63-4B0C-9B24-DF81C89F1BE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1" name="Line 183">
          <a:extLst>
            <a:ext uri="{FF2B5EF4-FFF2-40B4-BE49-F238E27FC236}">
              <a16:creationId xmlns:a16="http://schemas.microsoft.com/office/drawing/2014/main" id="{B0E1607A-F16A-4095-9AB5-F7480722225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2" name="Line 184">
          <a:extLst>
            <a:ext uri="{FF2B5EF4-FFF2-40B4-BE49-F238E27FC236}">
              <a16:creationId xmlns:a16="http://schemas.microsoft.com/office/drawing/2014/main" id="{87E67038-ECB8-499F-B667-60BF968A882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3" name="Line 185">
          <a:extLst>
            <a:ext uri="{FF2B5EF4-FFF2-40B4-BE49-F238E27FC236}">
              <a16:creationId xmlns:a16="http://schemas.microsoft.com/office/drawing/2014/main" id="{4F8EFF29-6996-4559-903A-5EC02B6AA01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4" name="Line 186">
          <a:extLst>
            <a:ext uri="{FF2B5EF4-FFF2-40B4-BE49-F238E27FC236}">
              <a16:creationId xmlns:a16="http://schemas.microsoft.com/office/drawing/2014/main" id="{41054043-05B4-43F2-929C-881FC8B49E9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5" name="Line 187">
          <a:extLst>
            <a:ext uri="{FF2B5EF4-FFF2-40B4-BE49-F238E27FC236}">
              <a16:creationId xmlns:a16="http://schemas.microsoft.com/office/drawing/2014/main" id="{EC439F54-11A5-401E-881D-A1959706676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6" name="Line 46">
          <a:extLst>
            <a:ext uri="{FF2B5EF4-FFF2-40B4-BE49-F238E27FC236}">
              <a16:creationId xmlns:a16="http://schemas.microsoft.com/office/drawing/2014/main" id="{8802CFE6-805B-406F-9882-81F64619BB4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7" name="Line 47">
          <a:extLst>
            <a:ext uri="{FF2B5EF4-FFF2-40B4-BE49-F238E27FC236}">
              <a16:creationId xmlns:a16="http://schemas.microsoft.com/office/drawing/2014/main" id="{FBC96D5F-DF22-4A90-9557-3BE9C2F64B5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8" name="Line 48">
          <a:extLst>
            <a:ext uri="{FF2B5EF4-FFF2-40B4-BE49-F238E27FC236}">
              <a16:creationId xmlns:a16="http://schemas.microsoft.com/office/drawing/2014/main" id="{A8C95184-DB5F-4F3B-A2A6-FCE4E456004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9" name="Line 49">
          <a:extLst>
            <a:ext uri="{FF2B5EF4-FFF2-40B4-BE49-F238E27FC236}">
              <a16:creationId xmlns:a16="http://schemas.microsoft.com/office/drawing/2014/main" id="{2FC1D5F0-89D0-4979-B48D-7D63F29F560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0" name="Line 50">
          <a:extLst>
            <a:ext uri="{FF2B5EF4-FFF2-40B4-BE49-F238E27FC236}">
              <a16:creationId xmlns:a16="http://schemas.microsoft.com/office/drawing/2014/main" id="{8C6BDE28-A489-4865-A61D-BF89179889E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1" name="Line 51">
          <a:extLst>
            <a:ext uri="{FF2B5EF4-FFF2-40B4-BE49-F238E27FC236}">
              <a16:creationId xmlns:a16="http://schemas.microsoft.com/office/drawing/2014/main" id="{FA6CAFFC-50C1-42DF-9F09-9AAFA37F728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2" name="Line 182">
          <a:extLst>
            <a:ext uri="{FF2B5EF4-FFF2-40B4-BE49-F238E27FC236}">
              <a16:creationId xmlns:a16="http://schemas.microsoft.com/office/drawing/2014/main" id="{2EC90F5F-2FA0-4AC7-A50F-464F245D157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3" name="Line 183">
          <a:extLst>
            <a:ext uri="{FF2B5EF4-FFF2-40B4-BE49-F238E27FC236}">
              <a16:creationId xmlns:a16="http://schemas.microsoft.com/office/drawing/2014/main" id="{341DFA9C-E7AD-4228-858A-DDA34E6935B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4" name="Line 184">
          <a:extLst>
            <a:ext uri="{FF2B5EF4-FFF2-40B4-BE49-F238E27FC236}">
              <a16:creationId xmlns:a16="http://schemas.microsoft.com/office/drawing/2014/main" id="{CA3A206A-83C3-4B14-8268-BF02CED904A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5" name="Line 185">
          <a:extLst>
            <a:ext uri="{FF2B5EF4-FFF2-40B4-BE49-F238E27FC236}">
              <a16:creationId xmlns:a16="http://schemas.microsoft.com/office/drawing/2014/main" id="{9D33F85B-7BBA-49BE-B023-8ADC29623DD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6" name="Line 186">
          <a:extLst>
            <a:ext uri="{FF2B5EF4-FFF2-40B4-BE49-F238E27FC236}">
              <a16:creationId xmlns:a16="http://schemas.microsoft.com/office/drawing/2014/main" id="{BD3CB283-D2C8-4048-B49A-6E171E7601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7" name="Line 187">
          <a:extLst>
            <a:ext uri="{FF2B5EF4-FFF2-40B4-BE49-F238E27FC236}">
              <a16:creationId xmlns:a16="http://schemas.microsoft.com/office/drawing/2014/main" id="{727C6876-8F4A-4D52-A033-FA272696B6D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8" name="Line 46">
          <a:extLst>
            <a:ext uri="{FF2B5EF4-FFF2-40B4-BE49-F238E27FC236}">
              <a16:creationId xmlns:a16="http://schemas.microsoft.com/office/drawing/2014/main" id="{66158A96-CB64-47BC-9E25-9B56D8CD1F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9" name="Line 47">
          <a:extLst>
            <a:ext uri="{FF2B5EF4-FFF2-40B4-BE49-F238E27FC236}">
              <a16:creationId xmlns:a16="http://schemas.microsoft.com/office/drawing/2014/main" id="{15583F63-D5C7-46F9-9747-B67A5034D8B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0" name="Line 48">
          <a:extLst>
            <a:ext uri="{FF2B5EF4-FFF2-40B4-BE49-F238E27FC236}">
              <a16:creationId xmlns:a16="http://schemas.microsoft.com/office/drawing/2014/main" id="{5D0D177D-9134-4805-8199-2D4FCDAB68F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1" name="Line 49">
          <a:extLst>
            <a:ext uri="{FF2B5EF4-FFF2-40B4-BE49-F238E27FC236}">
              <a16:creationId xmlns:a16="http://schemas.microsoft.com/office/drawing/2014/main" id="{D1864D23-183E-4E1C-855B-2C35A75F1F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2" name="Line 50">
          <a:extLst>
            <a:ext uri="{FF2B5EF4-FFF2-40B4-BE49-F238E27FC236}">
              <a16:creationId xmlns:a16="http://schemas.microsoft.com/office/drawing/2014/main" id="{48228CF4-6375-427A-836C-7EFB2F8CF29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3" name="Line 51">
          <a:extLst>
            <a:ext uri="{FF2B5EF4-FFF2-40B4-BE49-F238E27FC236}">
              <a16:creationId xmlns:a16="http://schemas.microsoft.com/office/drawing/2014/main" id="{14F3A5B6-7262-4CC7-8C8C-F923C739E7B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4" name="Line 182">
          <a:extLst>
            <a:ext uri="{FF2B5EF4-FFF2-40B4-BE49-F238E27FC236}">
              <a16:creationId xmlns:a16="http://schemas.microsoft.com/office/drawing/2014/main" id="{A59D14E9-DD83-47E1-9083-3EC9C25BD20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5" name="Line 183">
          <a:extLst>
            <a:ext uri="{FF2B5EF4-FFF2-40B4-BE49-F238E27FC236}">
              <a16:creationId xmlns:a16="http://schemas.microsoft.com/office/drawing/2014/main" id="{8B4912CA-F04A-4EF5-B0F7-20899DB9D06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6" name="Line 184">
          <a:extLst>
            <a:ext uri="{FF2B5EF4-FFF2-40B4-BE49-F238E27FC236}">
              <a16:creationId xmlns:a16="http://schemas.microsoft.com/office/drawing/2014/main" id="{E94FB6DD-38D4-4433-87C2-5C1F398F1CB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7" name="Line 185">
          <a:extLst>
            <a:ext uri="{FF2B5EF4-FFF2-40B4-BE49-F238E27FC236}">
              <a16:creationId xmlns:a16="http://schemas.microsoft.com/office/drawing/2014/main" id="{A019FD04-7351-41AA-96E7-5A72B4F96CE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8" name="Line 186">
          <a:extLst>
            <a:ext uri="{FF2B5EF4-FFF2-40B4-BE49-F238E27FC236}">
              <a16:creationId xmlns:a16="http://schemas.microsoft.com/office/drawing/2014/main" id="{2BA92AB0-6193-40E6-AC23-C2AD458DC66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9" name="Line 187">
          <a:extLst>
            <a:ext uri="{FF2B5EF4-FFF2-40B4-BE49-F238E27FC236}">
              <a16:creationId xmlns:a16="http://schemas.microsoft.com/office/drawing/2014/main" id="{2D316109-3127-416F-956D-B5598353D1B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0" name="Line 46">
          <a:extLst>
            <a:ext uri="{FF2B5EF4-FFF2-40B4-BE49-F238E27FC236}">
              <a16:creationId xmlns:a16="http://schemas.microsoft.com/office/drawing/2014/main" id="{1897B1A7-7D23-43B2-A681-3A44751D2C9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1" name="Line 47">
          <a:extLst>
            <a:ext uri="{FF2B5EF4-FFF2-40B4-BE49-F238E27FC236}">
              <a16:creationId xmlns:a16="http://schemas.microsoft.com/office/drawing/2014/main" id="{E68AB941-2C36-4610-B236-CA4A7AD9D3E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2" name="Line 48">
          <a:extLst>
            <a:ext uri="{FF2B5EF4-FFF2-40B4-BE49-F238E27FC236}">
              <a16:creationId xmlns:a16="http://schemas.microsoft.com/office/drawing/2014/main" id="{D357AD30-5806-40E4-A13D-39642D11507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3" name="Line 49">
          <a:extLst>
            <a:ext uri="{FF2B5EF4-FFF2-40B4-BE49-F238E27FC236}">
              <a16:creationId xmlns:a16="http://schemas.microsoft.com/office/drawing/2014/main" id="{DA67FE9D-3218-4D00-ADED-BFDBD4AFBEE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4" name="Line 50">
          <a:extLst>
            <a:ext uri="{FF2B5EF4-FFF2-40B4-BE49-F238E27FC236}">
              <a16:creationId xmlns:a16="http://schemas.microsoft.com/office/drawing/2014/main" id="{63FBCB6E-32AF-464D-A59A-3ED11C4E49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5" name="Line 51">
          <a:extLst>
            <a:ext uri="{FF2B5EF4-FFF2-40B4-BE49-F238E27FC236}">
              <a16:creationId xmlns:a16="http://schemas.microsoft.com/office/drawing/2014/main" id="{9883D897-FE53-48B1-B6F5-F277FE7D555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6" name="Line 182">
          <a:extLst>
            <a:ext uri="{FF2B5EF4-FFF2-40B4-BE49-F238E27FC236}">
              <a16:creationId xmlns:a16="http://schemas.microsoft.com/office/drawing/2014/main" id="{3D5C255F-CD65-4C67-80E5-98C215ED835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7" name="Line 183">
          <a:extLst>
            <a:ext uri="{FF2B5EF4-FFF2-40B4-BE49-F238E27FC236}">
              <a16:creationId xmlns:a16="http://schemas.microsoft.com/office/drawing/2014/main" id="{1F598953-8F2E-4A22-8EA2-4F4B0B75FA4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8" name="Line 184">
          <a:extLst>
            <a:ext uri="{FF2B5EF4-FFF2-40B4-BE49-F238E27FC236}">
              <a16:creationId xmlns:a16="http://schemas.microsoft.com/office/drawing/2014/main" id="{A128C7B2-FD2F-4DD3-9360-04FEA2D14D9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9" name="Line 185">
          <a:extLst>
            <a:ext uri="{FF2B5EF4-FFF2-40B4-BE49-F238E27FC236}">
              <a16:creationId xmlns:a16="http://schemas.microsoft.com/office/drawing/2014/main" id="{F0BEB7F4-7CB1-41D7-9F2C-D5D1E757C0D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80" name="Line 186">
          <a:extLst>
            <a:ext uri="{FF2B5EF4-FFF2-40B4-BE49-F238E27FC236}">
              <a16:creationId xmlns:a16="http://schemas.microsoft.com/office/drawing/2014/main" id="{01F3B5EF-BC06-49BF-8889-73A6BB61F60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81" name="Line 187">
          <a:extLst>
            <a:ext uri="{FF2B5EF4-FFF2-40B4-BE49-F238E27FC236}">
              <a16:creationId xmlns:a16="http://schemas.microsoft.com/office/drawing/2014/main" id="{333CA14B-5BC0-4428-B337-3787E4056C0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2" name="Line 46">
          <a:extLst>
            <a:ext uri="{FF2B5EF4-FFF2-40B4-BE49-F238E27FC236}">
              <a16:creationId xmlns:a16="http://schemas.microsoft.com/office/drawing/2014/main" id="{34019A9E-108D-4D13-9206-02BFCE4E557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3" name="Line 47">
          <a:extLst>
            <a:ext uri="{FF2B5EF4-FFF2-40B4-BE49-F238E27FC236}">
              <a16:creationId xmlns:a16="http://schemas.microsoft.com/office/drawing/2014/main" id="{EBB0E0CF-BC15-4A60-975D-FB900169FA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4" name="Line 48">
          <a:extLst>
            <a:ext uri="{FF2B5EF4-FFF2-40B4-BE49-F238E27FC236}">
              <a16:creationId xmlns:a16="http://schemas.microsoft.com/office/drawing/2014/main" id="{459F33E9-16E3-49FC-A2A0-C4F4AE932F3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5" name="Line 49">
          <a:extLst>
            <a:ext uri="{FF2B5EF4-FFF2-40B4-BE49-F238E27FC236}">
              <a16:creationId xmlns:a16="http://schemas.microsoft.com/office/drawing/2014/main" id="{143EFE10-8D9E-4E21-B927-0124C535A6A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6" name="Line 50">
          <a:extLst>
            <a:ext uri="{FF2B5EF4-FFF2-40B4-BE49-F238E27FC236}">
              <a16:creationId xmlns:a16="http://schemas.microsoft.com/office/drawing/2014/main" id="{0A64945A-BFCB-4183-BB2F-D40E0AA62E5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7" name="Line 51">
          <a:extLst>
            <a:ext uri="{FF2B5EF4-FFF2-40B4-BE49-F238E27FC236}">
              <a16:creationId xmlns:a16="http://schemas.microsoft.com/office/drawing/2014/main" id="{C7DA9963-E77C-4BAA-9C2A-E10BB57BEA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8" name="Line 182">
          <a:extLst>
            <a:ext uri="{FF2B5EF4-FFF2-40B4-BE49-F238E27FC236}">
              <a16:creationId xmlns:a16="http://schemas.microsoft.com/office/drawing/2014/main" id="{FA544765-1D47-406A-8645-1FC6A72DD02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9" name="Line 183">
          <a:extLst>
            <a:ext uri="{FF2B5EF4-FFF2-40B4-BE49-F238E27FC236}">
              <a16:creationId xmlns:a16="http://schemas.microsoft.com/office/drawing/2014/main" id="{89B8BF39-82FE-409D-B408-46FFDB1CEA3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0" name="Line 184">
          <a:extLst>
            <a:ext uri="{FF2B5EF4-FFF2-40B4-BE49-F238E27FC236}">
              <a16:creationId xmlns:a16="http://schemas.microsoft.com/office/drawing/2014/main" id="{FCCA8F75-9981-4EC0-B890-62AA0377EAD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1" name="Line 185">
          <a:extLst>
            <a:ext uri="{FF2B5EF4-FFF2-40B4-BE49-F238E27FC236}">
              <a16:creationId xmlns:a16="http://schemas.microsoft.com/office/drawing/2014/main" id="{B62EDD59-E48D-454E-A750-7C5D28F1CAC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2" name="Line 186">
          <a:extLst>
            <a:ext uri="{FF2B5EF4-FFF2-40B4-BE49-F238E27FC236}">
              <a16:creationId xmlns:a16="http://schemas.microsoft.com/office/drawing/2014/main" id="{E4EF8CD0-87BA-41BB-932E-1464454945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3" name="Line 187">
          <a:extLst>
            <a:ext uri="{FF2B5EF4-FFF2-40B4-BE49-F238E27FC236}">
              <a16:creationId xmlns:a16="http://schemas.microsoft.com/office/drawing/2014/main" id="{D241262C-ECAE-4E88-BD77-6BB0F9027A2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4" name="Line 46">
          <a:extLst>
            <a:ext uri="{FF2B5EF4-FFF2-40B4-BE49-F238E27FC236}">
              <a16:creationId xmlns:a16="http://schemas.microsoft.com/office/drawing/2014/main" id="{9C7D612F-963B-47AF-A20C-AAEDF9AC8DB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5" name="Line 47">
          <a:extLst>
            <a:ext uri="{FF2B5EF4-FFF2-40B4-BE49-F238E27FC236}">
              <a16:creationId xmlns:a16="http://schemas.microsoft.com/office/drawing/2014/main" id="{A1FA19AE-A40E-426A-ACAA-26DF8A5A94A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6" name="Line 48">
          <a:extLst>
            <a:ext uri="{FF2B5EF4-FFF2-40B4-BE49-F238E27FC236}">
              <a16:creationId xmlns:a16="http://schemas.microsoft.com/office/drawing/2014/main" id="{FAEABB9A-C4A1-45AA-80FC-87D12136CDF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7" name="Line 49">
          <a:extLst>
            <a:ext uri="{FF2B5EF4-FFF2-40B4-BE49-F238E27FC236}">
              <a16:creationId xmlns:a16="http://schemas.microsoft.com/office/drawing/2014/main" id="{02825B77-B6FF-44E5-A912-440B33170FF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8" name="Line 50">
          <a:extLst>
            <a:ext uri="{FF2B5EF4-FFF2-40B4-BE49-F238E27FC236}">
              <a16:creationId xmlns:a16="http://schemas.microsoft.com/office/drawing/2014/main" id="{2AFB081C-1214-4575-9271-5ECFE606087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9" name="Line 51">
          <a:extLst>
            <a:ext uri="{FF2B5EF4-FFF2-40B4-BE49-F238E27FC236}">
              <a16:creationId xmlns:a16="http://schemas.microsoft.com/office/drawing/2014/main" id="{CE3C11D5-2DA7-4F07-9867-08F1C0345A1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0" name="Line 182">
          <a:extLst>
            <a:ext uri="{FF2B5EF4-FFF2-40B4-BE49-F238E27FC236}">
              <a16:creationId xmlns:a16="http://schemas.microsoft.com/office/drawing/2014/main" id="{84523C47-023C-4031-BC9A-888463E9BEF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1" name="Line 183">
          <a:extLst>
            <a:ext uri="{FF2B5EF4-FFF2-40B4-BE49-F238E27FC236}">
              <a16:creationId xmlns:a16="http://schemas.microsoft.com/office/drawing/2014/main" id="{CDF5220B-646B-4648-ADC6-20592FC9A6B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2" name="Line 184">
          <a:extLst>
            <a:ext uri="{FF2B5EF4-FFF2-40B4-BE49-F238E27FC236}">
              <a16:creationId xmlns:a16="http://schemas.microsoft.com/office/drawing/2014/main" id="{F7744961-E4BF-47F5-998C-EF95D0D3833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3" name="Line 185">
          <a:extLst>
            <a:ext uri="{FF2B5EF4-FFF2-40B4-BE49-F238E27FC236}">
              <a16:creationId xmlns:a16="http://schemas.microsoft.com/office/drawing/2014/main" id="{B921E204-654F-4CD7-B010-C52994F8DEB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4" name="Line 186">
          <a:extLst>
            <a:ext uri="{FF2B5EF4-FFF2-40B4-BE49-F238E27FC236}">
              <a16:creationId xmlns:a16="http://schemas.microsoft.com/office/drawing/2014/main" id="{F6A868C4-CD94-47DD-B9C3-BFEA24A280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5" name="Line 187">
          <a:extLst>
            <a:ext uri="{FF2B5EF4-FFF2-40B4-BE49-F238E27FC236}">
              <a16:creationId xmlns:a16="http://schemas.microsoft.com/office/drawing/2014/main" id="{B503CBF8-7BA9-4EE1-A54E-9381C4452B3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6" name="Line 46">
          <a:extLst>
            <a:ext uri="{FF2B5EF4-FFF2-40B4-BE49-F238E27FC236}">
              <a16:creationId xmlns:a16="http://schemas.microsoft.com/office/drawing/2014/main" id="{CE1BA1D7-C430-4C94-B7F6-A95A506C83B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7" name="Line 47">
          <a:extLst>
            <a:ext uri="{FF2B5EF4-FFF2-40B4-BE49-F238E27FC236}">
              <a16:creationId xmlns:a16="http://schemas.microsoft.com/office/drawing/2014/main" id="{C86E0FCE-CA7E-48C1-9C0C-6084179048A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8" name="Line 48">
          <a:extLst>
            <a:ext uri="{FF2B5EF4-FFF2-40B4-BE49-F238E27FC236}">
              <a16:creationId xmlns:a16="http://schemas.microsoft.com/office/drawing/2014/main" id="{4A1B236E-28C3-454C-8AD2-0E7F56F08FC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9" name="Line 49">
          <a:extLst>
            <a:ext uri="{FF2B5EF4-FFF2-40B4-BE49-F238E27FC236}">
              <a16:creationId xmlns:a16="http://schemas.microsoft.com/office/drawing/2014/main" id="{35CA79B5-2DBF-4DE5-8337-FC4B3167693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0" name="Line 50">
          <a:extLst>
            <a:ext uri="{FF2B5EF4-FFF2-40B4-BE49-F238E27FC236}">
              <a16:creationId xmlns:a16="http://schemas.microsoft.com/office/drawing/2014/main" id="{85F262F7-E346-4840-86BD-6C54637CAAC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1" name="Line 51">
          <a:extLst>
            <a:ext uri="{FF2B5EF4-FFF2-40B4-BE49-F238E27FC236}">
              <a16:creationId xmlns:a16="http://schemas.microsoft.com/office/drawing/2014/main" id="{D799ED7B-8B42-4630-BCF4-7AF009E95E5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2" name="Line 182">
          <a:extLst>
            <a:ext uri="{FF2B5EF4-FFF2-40B4-BE49-F238E27FC236}">
              <a16:creationId xmlns:a16="http://schemas.microsoft.com/office/drawing/2014/main" id="{6C082179-8DD3-458F-8925-8A80C9FF885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3" name="Line 183">
          <a:extLst>
            <a:ext uri="{FF2B5EF4-FFF2-40B4-BE49-F238E27FC236}">
              <a16:creationId xmlns:a16="http://schemas.microsoft.com/office/drawing/2014/main" id="{9472A0BD-AF10-45F9-83C7-C304294E93C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4" name="Line 184">
          <a:extLst>
            <a:ext uri="{FF2B5EF4-FFF2-40B4-BE49-F238E27FC236}">
              <a16:creationId xmlns:a16="http://schemas.microsoft.com/office/drawing/2014/main" id="{CAF19526-0F84-4176-A331-EB3D71D8089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5" name="Line 185">
          <a:extLst>
            <a:ext uri="{FF2B5EF4-FFF2-40B4-BE49-F238E27FC236}">
              <a16:creationId xmlns:a16="http://schemas.microsoft.com/office/drawing/2014/main" id="{F2751BB2-F859-4D50-B112-7E4A82A2AB1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6" name="Line 186">
          <a:extLst>
            <a:ext uri="{FF2B5EF4-FFF2-40B4-BE49-F238E27FC236}">
              <a16:creationId xmlns:a16="http://schemas.microsoft.com/office/drawing/2014/main" id="{147FA1FE-D0CF-454A-9EEE-16DF9BEE828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7" name="Line 187">
          <a:extLst>
            <a:ext uri="{FF2B5EF4-FFF2-40B4-BE49-F238E27FC236}">
              <a16:creationId xmlns:a16="http://schemas.microsoft.com/office/drawing/2014/main" id="{CFC6519B-514D-43DB-A76D-5346103E41E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8" name="Line 46">
          <a:extLst>
            <a:ext uri="{FF2B5EF4-FFF2-40B4-BE49-F238E27FC236}">
              <a16:creationId xmlns:a16="http://schemas.microsoft.com/office/drawing/2014/main" id="{118D2F7A-9B31-44F0-A680-CEFF4369F50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9" name="Line 47">
          <a:extLst>
            <a:ext uri="{FF2B5EF4-FFF2-40B4-BE49-F238E27FC236}">
              <a16:creationId xmlns:a16="http://schemas.microsoft.com/office/drawing/2014/main" id="{AA19F92E-69E9-4A67-8AEA-EEED9D7970A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0" name="Line 48">
          <a:extLst>
            <a:ext uri="{FF2B5EF4-FFF2-40B4-BE49-F238E27FC236}">
              <a16:creationId xmlns:a16="http://schemas.microsoft.com/office/drawing/2014/main" id="{0C946118-D544-4CFD-B6F0-722B105B2B9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1" name="Line 49">
          <a:extLst>
            <a:ext uri="{FF2B5EF4-FFF2-40B4-BE49-F238E27FC236}">
              <a16:creationId xmlns:a16="http://schemas.microsoft.com/office/drawing/2014/main" id="{0B61457E-F9EA-4E3C-8EB3-BEA09B0DB25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2" name="Line 50">
          <a:extLst>
            <a:ext uri="{FF2B5EF4-FFF2-40B4-BE49-F238E27FC236}">
              <a16:creationId xmlns:a16="http://schemas.microsoft.com/office/drawing/2014/main" id="{70F932A6-1213-437F-9430-CFEF1DB3BDE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3" name="Line 51">
          <a:extLst>
            <a:ext uri="{FF2B5EF4-FFF2-40B4-BE49-F238E27FC236}">
              <a16:creationId xmlns:a16="http://schemas.microsoft.com/office/drawing/2014/main" id="{E10016AD-10F5-4731-89E7-CAC7583D75F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4" name="Line 182">
          <a:extLst>
            <a:ext uri="{FF2B5EF4-FFF2-40B4-BE49-F238E27FC236}">
              <a16:creationId xmlns:a16="http://schemas.microsoft.com/office/drawing/2014/main" id="{A670A6C3-D013-4A7C-A78A-2380A885038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5" name="Line 183">
          <a:extLst>
            <a:ext uri="{FF2B5EF4-FFF2-40B4-BE49-F238E27FC236}">
              <a16:creationId xmlns:a16="http://schemas.microsoft.com/office/drawing/2014/main" id="{EC920669-78B3-4072-8D62-22078974FCD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6" name="Line 184">
          <a:extLst>
            <a:ext uri="{FF2B5EF4-FFF2-40B4-BE49-F238E27FC236}">
              <a16:creationId xmlns:a16="http://schemas.microsoft.com/office/drawing/2014/main" id="{193E476D-B0E4-454D-B632-25E9DC40DE9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7" name="Line 185">
          <a:extLst>
            <a:ext uri="{FF2B5EF4-FFF2-40B4-BE49-F238E27FC236}">
              <a16:creationId xmlns:a16="http://schemas.microsoft.com/office/drawing/2014/main" id="{767DA3EC-5B91-480F-83E3-32CBB25953D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8" name="Line 186">
          <a:extLst>
            <a:ext uri="{FF2B5EF4-FFF2-40B4-BE49-F238E27FC236}">
              <a16:creationId xmlns:a16="http://schemas.microsoft.com/office/drawing/2014/main" id="{1BB5EFD5-4F4E-42BC-AF30-86F764D17A5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9" name="Line 187">
          <a:extLst>
            <a:ext uri="{FF2B5EF4-FFF2-40B4-BE49-F238E27FC236}">
              <a16:creationId xmlns:a16="http://schemas.microsoft.com/office/drawing/2014/main" id="{EA0A5D80-2CBC-43B6-9D24-9F3879C3330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0" name="Line 46">
          <a:extLst>
            <a:ext uri="{FF2B5EF4-FFF2-40B4-BE49-F238E27FC236}">
              <a16:creationId xmlns:a16="http://schemas.microsoft.com/office/drawing/2014/main" id="{485B1B2D-D278-426E-82F6-4C90F2CEC6B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1" name="Line 47">
          <a:extLst>
            <a:ext uri="{FF2B5EF4-FFF2-40B4-BE49-F238E27FC236}">
              <a16:creationId xmlns:a16="http://schemas.microsoft.com/office/drawing/2014/main" id="{9D15496A-C791-4D93-9ED3-97CF6AD7BFA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2" name="Line 48">
          <a:extLst>
            <a:ext uri="{FF2B5EF4-FFF2-40B4-BE49-F238E27FC236}">
              <a16:creationId xmlns:a16="http://schemas.microsoft.com/office/drawing/2014/main" id="{04E3FC42-4405-4CBC-A6F5-9C07288DA86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3" name="Line 49">
          <a:extLst>
            <a:ext uri="{FF2B5EF4-FFF2-40B4-BE49-F238E27FC236}">
              <a16:creationId xmlns:a16="http://schemas.microsoft.com/office/drawing/2014/main" id="{E58DACB8-014C-4FC6-80AB-3FFF0A658CD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4" name="Line 50">
          <a:extLst>
            <a:ext uri="{FF2B5EF4-FFF2-40B4-BE49-F238E27FC236}">
              <a16:creationId xmlns:a16="http://schemas.microsoft.com/office/drawing/2014/main" id="{3C18D1F0-B5E0-4839-A406-2F17BE7C701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5" name="Line 51">
          <a:extLst>
            <a:ext uri="{FF2B5EF4-FFF2-40B4-BE49-F238E27FC236}">
              <a16:creationId xmlns:a16="http://schemas.microsoft.com/office/drawing/2014/main" id="{A455B20E-F2F1-46EF-9031-E33B201E810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6" name="Line 182">
          <a:extLst>
            <a:ext uri="{FF2B5EF4-FFF2-40B4-BE49-F238E27FC236}">
              <a16:creationId xmlns:a16="http://schemas.microsoft.com/office/drawing/2014/main" id="{BEBA1C11-1918-40E8-8E8A-A6B70CFD387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7" name="Line 183">
          <a:extLst>
            <a:ext uri="{FF2B5EF4-FFF2-40B4-BE49-F238E27FC236}">
              <a16:creationId xmlns:a16="http://schemas.microsoft.com/office/drawing/2014/main" id="{EE92C770-259E-4AFD-BA99-D1D2DD1FEF5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8" name="Line 184">
          <a:extLst>
            <a:ext uri="{FF2B5EF4-FFF2-40B4-BE49-F238E27FC236}">
              <a16:creationId xmlns:a16="http://schemas.microsoft.com/office/drawing/2014/main" id="{9CB257CC-9F27-48F9-AA47-7570D633993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9" name="Line 185">
          <a:extLst>
            <a:ext uri="{FF2B5EF4-FFF2-40B4-BE49-F238E27FC236}">
              <a16:creationId xmlns:a16="http://schemas.microsoft.com/office/drawing/2014/main" id="{9BD3859B-C881-4885-808F-633EB9D0CB5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0" name="Line 186">
          <a:extLst>
            <a:ext uri="{FF2B5EF4-FFF2-40B4-BE49-F238E27FC236}">
              <a16:creationId xmlns:a16="http://schemas.microsoft.com/office/drawing/2014/main" id="{5F0E5EDB-8FF2-4778-8620-1650A4F934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1" name="Line 187">
          <a:extLst>
            <a:ext uri="{FF2B5EF4-FFF2-40B4-BE49-F238E27FC236}">
              <a16:creationId xmlns:a16="http://schemas.microsoft.com/office/drawing/2014/main" id="{385BD572-D77F-489A-A2D2-512F6A39B15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2" name="Line 46">
          <a:extLst>
            <a:ext uri="{FF2B5EF4-FFF2-40B4-BE49-F238E27FC236}">
              <a16:creationId xmlns:a16="http://schemas.microsoft.com/office/drawing/2014/main" id="{089A1F43-0038-4F30-8BBD-40B15F63432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3" name="Line 47">
          <a:extLst>
            <a:ext uri="{FF2B5EF4-FFF2-40B4-BE49-F238E27FC236}">
              <a16:creationId xmlns:a16="http://schemas.microsoft.com/office/drawing/2014/main" id="{FB391F78-8053-4DC0-900C-7179DB54EC7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4" name="Line 48">
          <a:extLst>
            <a:ext uri="{FF2B5EF4-FFF2-40B4-BE49-F238E27FC236}">
              <a16:creationId xmlns:a16="http://schemas.microsoft.com/office/drawing/2014/main" id="{BD77F1CA-ACAE-4EDA-8DF3-044E6352FCD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5" name="Line 49">
          <a:extLst>
            <a:ext uri="{FF2B5EF4-FFF2-40B4-BE49-F238E27FC236}">
              <a16:creationId xmlns:a16="http://schemas.microsoft.com/office/drawing/2014/main" id="{C848BB3B-4A3D-4E15-988A-5694C43B956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6" name="Line 50">
          <a:extLst>
            <a:ext uri="{FF2B5EF4-FFF2-40B4-BE49-F238E27FC236}">
              <a16:creationId xmlns:a16="http://schemas.microsoft.com/office/drawing/2014/main" id="{84EDE099-22D7-4531-B5CC-6C4E5319674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7" name="Line 51">
          <a:extLst>
            <a:ext uri="{FF2B5EF4-FFF2-40B4-BE49-F238E27FC236}">
              <a16:creationId xmlns:a16="http://schemas.microsoft.com/office/drawing/2014/main" id="{D6F5AB6D-67FE-4C41-ACA2-18E8BEDA784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8" name="Line 182">
          <a:extLst>
            <a:ext uri="{FF2B5EF4-FFF2-40B4-BE49-F238E27FC236}">
              <a16:creationId xmlns:a16="http://schemas.microsoft.com/office/drawing/2014/main" id="{093778B2-3EBC-4B60-8CDF-2A2E69C329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9" name="Line 183">
          <a:extLst>
            <a:ext uri="{FF2B5EF4-FFF2-40B4-BE49-F238E27FC236}">
              <a16:creationId xmlns:a16="http://schemas.microsoft.com/office/drawing/2014/main" id="{77A4667D-A04B-49C7-A876-192782F311C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0" name="Line 184">
          <a:extLst>
            <a:ext uri="{FF2B5EF4-FFF2-40B4-BE49-F238E27FC236}">
              <a16:creationId xmlns:a16="http://schemas.microsoft.com/office/drawing/2014/main" id="{CC8899E6-48DC-4C39-B795-E01F466CB23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1" name="Line 185">
          <a:extLst>
            <a:ext uri="{FF2B5EF4-FFF2-40B4-BE49-F238E27FC236}">
              <a16:creationId xmlns:a16="http://schemas.microsoft.com/office/drawing/2014/main" id="{79A41F67-9091-4C7B-9D15-9A6E38C6A0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2" name="Line 186">
          <a:extLst>
            <a:ext uri="{FF2B5EF4-FFF2-40B4-BE49-F238E27FC236}">
              <a16:creationId xmlns:a16="http://schemas.microsoft.com/office/drawing/2014/main" id="{B3A80123-63B1-4C57-8E3E-BA13810B0DF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3" name="Line 187">
          <a:extLst>
            <a:ext uri="{FF2B5EF4-FFF2-40B4-BE49-F238E27FC236}">
              <a16:creationId xmlns:a16="http://schemas.microsoft.com/office/drawing/2014/main" id="{35F38438-1C5F-4D4C-9675-110F9950AE1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4" name="Line 46">
          <a:extLst>
            <a:ext uri="{FF2B5EF4-FFF2-40B4-BE49-F238E27FC236}">
              <a16:creationId xmlns:a16="http://schemas.microsoft.com/office/drawing/2014/main" id="{DB902B81-0448-478D-9466-DF62AEC5D07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5" name="Line 47">
          <a:extLst>
            <a:ext uri="{FF2B5EF4-FFF2-40B4-BE49-F238E27FC236}">
              <a16:creationId xmlns:a16="http://schemas.microsoft.com/office/drawing/2014/main" id="{02437F54-1EF2-44EC-A1C9-C684B2547E0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6" name="Line 48">
          <a:extLst>
            <a:ext uri="{FF2B5EF4-FFF2-40B4-BE49-F238E27FC236}">
              <a16:creationId xmlns:a16="http://schemas.microsoft.com/office/drawing/2014/main" id="{BA6DD4A2-5CF8-4DD6-8105-76344723D86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7" name="Line 49">
          <a:extLst>
            <a:ext uri="{FF2B5EF4-FFF2-40B4-BE49-F238E27FC236}">
              <a16:creationId xmlns:a16="http://schemas.microsoft.com/office/drawing/2014/main" id="{5EEDAFD5-40DE-4C9F-BC08-E80A5903544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8" name="Line 50">
          <a:extLst>
            <a:ext uri="{FF2B5EF4-FFF2-40B4-BE49-F238E27FC236}">
              <a16:creationId xmlns:a16="http://schemas.microsoft.com/office/drawing/2014/main" id="{E8E8C367-7018-4948-865E-81C4D1A8E08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9" name="Line 51">
          <a:extLst>
            <a:ext uri="{FF2B5EF4-FFF2-40B4-BE49-F238E27FC236}">
              <a16:creationId xmlns:a16="http://schemas.microsoft.com/office/drawing/2014/main" id="{35606ED0-47E1-4448-85AF-A5AFD26CBA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0" name="Line 182">
          <a:extLst>
            <a:ext uri="{FF2B5EF4-FFF2-40B4-BE49-F238E27FC236}">
              <a16:creationId xmlns:a16="http://schemas.microsoft.com/office/drawing/2014/main" id="{0F894BCD-7C83-44F2-83A3-0D41271D34D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1" name="Line 183">
          <a:extLst>
            <a:ext uri="{FF2B5EF4-FFF2-40B4-BE49-F238E27FC236}">
              <a16:creationId xmlns:a16="http://schemas.microsoft.com/office/drawing/2014/main" id="{A9FF4474-F213-4241-A6C8-C3D586238FA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2" name="Line 184">
          <a:extLst>
            <a:ext uri="{FF2B5EF4-FFF2-40B4-BE49-F238E27FC236}">
              <a16:creationId xmlns:a16="http://schemas.microsoft.com/office/drawing/2014/main" id="{2CC1C408-FDAB-4926-B06F-38ABBFC34DB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3" name="Line 185">
          <a:extLst>
            <a:ext uri="{FF2B5EF4-FFF2-40B4-BE49-F238E27FC236}">
              <a16:creationId xmlns:a16="http://schemas.microsoft.com/office/drawing/2014/main" id="{57F3D639-1B49-4476-AC8F-1054BCFBD2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4" name="Line 186">
          <a:extLst>
            <a:ext uri="{FF2B5EF4-FFF2-40B4-BE49-F238E27FC236}">
              <a16:creationId xmlns:a16="http://schemas.microsoft.com/office/drawing/2014/main" id="{1064BE9F-F4BA-4C08-B04B-A444C877988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5" name="Line 187">
          <a:extLst>
            <a:ext uri="{FF2B5EF4-FFF2-40B4-BE49-F238E27FC236}">
              <a16:creationId xmlns:a16="http://schemas.microsoft.com/office/drawing/2014/main" id="{23D93AF1-F7D8-40DC-9E7E-A30FDAB5184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6" name="Line 46">
          <a:extLst>
            <a:ext uri="{FF2B5EF4-FFF2-40B4-BE49-F238E27FC236}">
              <a16:creationId xmlns:a16="http://schemas.microsoft.com/office/drawing/2014/main" id="{8BB3FFB6-425C-4A3D-8FC8-5E2705CB13D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7" name="Line 47">
          <a:extLst>
            <a:ext uri="{FF2B5EF4-FFF2-40B4-BE49-F238E27FC236}">
              <a16:creationId xmlns:a16="http://schemas.microsoft.com/office/drawing/2014/main" id="{5F021ECA-36FA-40DC-970C-2640B3308A1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8" name="Line 48">
          <a:extLst>
            <a:ext uri="{FF2B5EF4-FFF2-40B4-BE49-F238E27FC236}">
              <a16:creationId xmlns:a16="http://schemas.microsoft.com/office/drawing/2014/main" id="{198FB424-6168-4D94-A611-F9683190AFC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9" name="Line 49">
          <a:extLst>
            <a:ext uri="{FF2B5EF4-FFF2-40B4-BE49-F238E27FC236}">
              <a16:creationId xmlns:a16="http://schemas.microsoft.com/office/drawing/2014/main" id="{0142D4FD-E1E4-4DE5-8F29-DD82BA0F8AC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0" name="Line 50">
          <a:extLst>
            <a:ext uri="{FF2B5EF4-FFF2-40B4-BE49-F238E27FC236}">
              <a16:creationId xmlns:a16="http://schemas.microsoft.com/office/drawing/2014/main" id="{E35AD273-E182-4487-B3BD-5F51DEFF837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1" name="Line 51">
          <a:extLst>
            <a:ext uri="{FF2B5EF4-FFF2-40B4-BE49-F238E27FC236}">
              <a16:creationId xmlns:a16="http://schemas.microsoft.com/office/drawing/2014/main" id="{8EDD6B3F-CFE1-4AEB-9F20-3DC52C93FDF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2" name="Line 182">
          <a:extLst>
            <a:ext uri="{FF2B5EF4-FFF2-40B4-BE49-F238E27FC236}">
              <a16:creationId xmlns:a16="http://schemas.microsoft.com/office/drawing/2014/main" id="{0372D4F6-34A9-4C8B-9919-891741031E9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3" name="Line 183">
          <a:extLst>
            <a:ext uri="{FF2B5EF4-FFF2-40B4-BE49-F238E27FC236}">
              <a16:creationId xmlns:a16="http://schemas.microsoft.com/office/drawing/2014/main" id="{B3D08349-AEB9-49BC-88F4-8850E9E595D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4" name="Line 184">
          <a:extLst>
            <a:ext uri="{FF2B5EF4-FFF2-40B4-BE49-F238E27FC236}">
              <a16:creationId xmlns:a16="http://schemas.microsoft.com/office/drawing/2014/main" id="{44E3AF90-C0ED-4710-BC5A-706EE276F9C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5" name="Line 185">
          <a:extLst>
            <a:ext uri="{FF2B5EF4-FFF2-40B4-BE49-F238E27FC236}">
              <a16:creationId xmlns:a16="http://schemas.microsoft.com/office/drawing/2014/main" id="{E109E357-B990-4387-84ED-CCE20413F83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6" name="Line 186">
          <a:extLst>
            <a:ext uri="{FF2B5EF4-FFF2-40B4-BE49-F238E27FC236}">
              <a16:creationId xmlns:a16="http://schemas.microsoft.com/office/drawing/2014/main" id="{C144C621-65C3-41A9-AA47-FE58288B803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7" name="Line 187">
          <a:extLst>
            <a:ext uri="{FF2B5EF4-FFF2-40B4-BE49-F238E27FC236}">
              <a16:creationId xmlns:a16="http://schemas.microsoft.com/office/drawing/2014/main" id="{09AC9132-FA47-4DBC-BE28-7D201D62691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24E8822B-9729-4055-9B28-E8A98CD3B92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F2454A8C-39A6-477E-A929-E18D8706168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26ED2B06-9CEF-445D-94A6-7D601133928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F5AC9030-F3F0-42DE-A098-58D17ADABF0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0599C9D7-635D-48F5-9535-3B1F0365E832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399" name="Line 51">
          <a:extLst>
            <a:ext uri="{FF2B5EF4-FFF2-40B4-BE49-F238E27FC236}">
              <a16:creationId xmlns:a16="http://schemas.microsoft.com/office/drawing/2014/main" id="{DA2D56E0-A9ED-4484-BEAB-F7146431996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0" name="Line 182">
          <a:extLst>
            <a:ext uri="{FF2B5EF4-FFF2-40B4-BE49-F238E27FC236}">
              <a16:creationId xmlns:a16="http://schemas.microsoft.com/office/drawing/2014/main" id="{E87CD12D-AA56-41E3-8640-A1583C78E7D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1" name="Line 183">
          <a:extLst>
            <a:ext uri="{FF2B5EF4-FFF2-40B4-BE49-F238E27FC236}">
              <a16:creationId xmlns:a16="http://schemas.microsoft.com/office/drawing/2014/main" id="{001650C2-1564-4922-912B-CDA2F931C4D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2" name="Line 184">
          <a:extLst>
            <a:ext uri="{FF2B5EF4-FFF2-40B4-BE49-F238E27FC236}">
              <a16:creationId xmlns:a16="http://schemas.microsoft.com/office/drawing/2014/main" id="{A0FA3746-A950-4E80-8720-14CFD095BD5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3" name="Line 185">
          <a:extLst>
            <a:ext uri="{FF2B5EF4-FFF2-40B4-BE49-F238E27FC236}">
              <a16:creationId xmlns:a16="http://schemas.microsoft.com/office/drawing/2014/main" id="{C3650EFF-4CD1-45BD-BB20-CBB0070A2E4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4" name="Line 186">
          <a:extLst>
            <a:ext uri="{FF2B5EF4-FFF2-40B4-BE49-F238E27FC236}">
              <a16:creationId xmlns:a16="http://schemas.microsoft.com/office/drawing/2014/main" id="{7F20EFC2-3F9F-4F11-A7A3-C657A1BA01A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5" name="Line 187">
          <a:extLst>
            <a:ext uri="{FF2B5EF4-FFF2-40B4-BE49-F238E27FC236}">
              <a16:creationId xmlns:a16="http://schemas.microsoft.com/office/drawing/2014/main" id="{FEB45BB6-F085-4184-96D2-C567F97B066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6" name="Line 46">
          <a:extLst>
            <a:ext uri="{FF2B5EF4-FFF2-40B4-BE49-F238E27FC236}">
              <a16:creationId xmlns:a16="http://schemas.microsoft.com/office/drawing/2014/main" id="{46DC9504-89DD-4DC4-8FAF-43DA538A9B6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7" name="Line 47">
          <a:extLst>
            <a:ext uri="{FF2B5EF4-FFF2-40B4-BE49-F238E27FC236}">
              <a16:creationId xmlns:a16="http://schemas.microsoft.com/office/drawing/2014/main" id="{BD4AC659-5996-43BD-8F82-8424F373AF0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8" name="Line 48">
          <a:extLst>
            <a:ext uri="{FF2B5EF4-FFF2-40B4-BE49-F238E27FC236}">
              <a16:creationId xmlns:a16="http://schemas.microsoft.com/office/drawing/2014/main" id="{0E45D35C-915B-46EA-8295-48C905F8BE9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9" name="Line 49">
          <a:extLst>
            <a:ext uri="{FF2B5EF4-FFF2-40B4-BE49-F238E27FC236}">
              <a16:creationId xmlns:a16="http://schemas.microsoft.com/office/drawing/2014/main" id="{33296A00-9C16-4F7B-8030-A0BDEB83A2D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0" name="Line 50">
          <a:extLst>
            <a:ext uri="{FF2B5EF4-FFF2-40B4-BE49-F238E27FC236}">
              <a16:creationId xmlns:a16="http://schemas.microsoft.com/office/drawing/2014/main" id="{4AB87083-56F8-4FF3-819C-EA0B9D940A1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1" name="Line 51">
          <a:extLst>
            <a:ext uri="{FF2B5EF4-FFF2-40B4-BE49-F238E27FC236}">
              <a16:creationId xmlns:a16="http://schemas.microsoft.com/office/drawing/2014/main" id="{76248DA9-703F-4EE8-87D6-169779E4624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2" name="Line 182">
          <a:extLst>
            <a:ext uri="{FF2B5EF4-FFF2-40B4-BE49-F238E27FC236}">
              <a16:creationId xmlns:a16="http://schemas.microsoft.com/office/drawing/2014/main" id="{E3033060-B920-4E5C-840D-D7641705009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3" name="Line 183">
          <a:extLst>
            <a:ext uri="{FF2B5EF4-FFF2-40B4-BE49-F238E27FC236}">
              <a16:creationId xmlns:a16="http://schemas.microsoft.com/office/drawing/2014/main" id="{9BFD5FBB-242C-4357-AD34-5DC61125BC74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4" name="Line 184">
          <a:extLst>
            <a:ext uri="{FF2B5EF4-FFF2-40B4-BE49-F238E27FC236}">
              <a16:creationId xmlns:a16="http://schemas.microsoft.com/office/drawing/2014/main" id="{1FE56A3F-24A4-4CCC-973C-F2E29514CD5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5" name="Line 185">
          <a:extLst>
            <a:ext uri="{FF2B5EF4-FFF2-40B4-BE49-F238E27FC236}">
              <a16:creationId xmlns:a16="http://schemas.microsoft.com/office/drawing/2014/main" id="{151C64D0-B42F-437B-B3C2-C4639C89018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6" name="Line 186">
          <a:extLst>
            <a:ext uri="{FF2B5EF4-FFF2-40B4-BE49-F238E27FC236}">
              <a16:creationId xmlns:a16="http://schemas.microsoft.com/office/drawing/2014/main" id="{7B673433-786F-40AC-93FC-9C1424A9EAE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7" name="Line 187">
          <a:extLst>
            <a:ext uri="{FF2B5EF4-FFF2-40B4-BE49-F238E27FC236}">
              <a16:creationId xmlns:a16="http://schemas.microsoft.com/office/drawing/2014/main" id="{70073502-2625-4AFD-86D7-993218380925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8" name="Line 46">
          <a:extLst>
            <a:ext uri="{FF2B5EF4-FFF2-40B4-BE49-F238E27FC236}">
              <a16:creationId xmlns:a16="http://schemas.microsoft.com/office/drawing/2014/main" id="{D1E54A2A-99E8-45CB-AC68-1FDBABAA6E9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9" name="Line 47">
          <a:extLst>
            <a:ext uri="{FF2B5EF4-FFF2-40B4-BE49-F238E27FC236}">
              <a16:creationId xmlns:a16="http://schemas.microsoft.com/office/drawing/2014/main" id="{9AA81AB4-F4C7-4AF7-AA32-967A8AC99B11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0" name="Line 48">
          <a:extLst>
            <a:ext uri="{FF2B5EF4-FFF2-40B4-BE49-F238E27FC236}">
              <a16:creationId xmlns:a16="http://schemas.microsoft.com/office/drawing/2014/main" id="{DA01769B-CE04-4F06-B0B6-95A5506012D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1" name="Line 49">
          <a:extLst>
            <a:ext uri="{FF2B5EF4-FFF2-40B4-BE49-F238E27FC236}">
              <a16:creationId xmlns:a16="http://schemas.microsoft.com/office/drawing/2014/main" id="{8A011546-8DC8-49BB-8B54-091A5E57120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2" name="Line 50">
          <a:extLst>
            <a:ext uri="{FF2B5EF4-FFF2-40B4-BE49-F238E27FC236}">
              <a16:creationId xmlns:a16="http://schemas.microsoft.com/office/drawing/2014/main" id="{977D3AE0-D446-4ADD-B987-22B571C59D2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3" name="Line 51">
          <a:extLst>
            <a:ext uri="{FF2B5EF4-FFF2-40B4-BE49-F238E27FC236}">
              <a16:creationId xmlns:a16="http://schemas.microsoft.com/office/drawing/2014/main" id="{B55D8D79-5331-40DD-B82E-54049DFB5C6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4" name="Line 182">
          <a:extLst>
            <a:ext uri="{FF2B5EF4-FFF2-40B4-BE49-F238E27FC236}">
              <a16:creationId xmlns:a16="http://schemas.microsoft.com/office/drawing/2014/main" id="{FFBE181E-D93F-42E9-B584-206FD4B8F3E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5" name="Line 183">
          <a:extLst>
            <a:ext uri="{FF2B5EF4-FFF2-40B4-BE49-F238E27FC236}">
              <a16:creationId xmlns:a16="http://schemas.microsoft.com/office/drawing/2014/main" id="{6FDE7FFC-1160-482F-B7EB-7790B137AAE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6" name="Line 184">
          <a:extLst>
            <a:ext uri="{FF2B5EF4-FFF2-40B4-BE49-F238E27FC236}">
              <a16:creationId xmlns:a16="http://schemas.microsoft.com/office/drawing/2014/main" id="{3EC9936E-EA5C-437B-ABF1-D73847B24352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7" name="Line 185">
          <a:extLst>
            <a:ext uri="{FF2B5EF4-FFF2-40B4-BE49-F238E27FC236}">
              <a16:creationId xmlns:a16="http://schemas.microsoft.com/office/drawing/2014/main" id="{A893B1D3-BE60-4EFC-8799-56F6572F009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8" name="Line 186">
          <a:extLst>
            <a:ext uri="{FF2B5EF4-FFF2-40B4-BE49-F238E27FC236}">
              <a16:creationId xmlns:a16="http://schemas.microsoft.com/office/drawing/2014/main" id="{9CB857AA-B553-4861-A48B-A5E87BA4CAD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9" name="Line 187">
          <a:extLst>
            <a:ext uri="{FF2B5EF4-FFF2-40B4-BE49-F238E27FC236}">
              <a16:creationId xmlns:a16="http://schemas.microsoft.com/office/drawing/2014/main" id="{8A912C6B-DEF1-4A7F-AFC3-B85272913515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0" name="Line 46">
          <a:extLst>
            <a:ext uri="{FF2B5EF4-FFF2-40B4-BE49-F238E27FC236}">
              <a16:creationId xmlns:a16="http://schemas.microsoft.com/office/drawing/2014/main" id="{24B3133A-9683-49C1-85D1-AFBD1A5DD4F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1" name="Line 47">
          <a:extLst>
            <a:ext uri="{FF2B5EF4-FFF2-40B4-BE49-F238E27FC236}">
              <a16:creationId xmlns:a16="http://schemas.microsoft.com/office/drawing/2014/main" id="{94946B67-5624-48A1-B41C-F7457186F43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2" name="Line 48">
          <a:extLst>
            <a:ext uri="{FF2B5EF4-FFF2-40B4-BE49-F238E27FC236}">
              <a16:creationId xmlns:a16="http://schemas.microsoft.com/office/drawing/2014/main" id="{F058979A-47C1-4D87-8D77-E935C9C8CDD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3" name="Line 49">
          <a:extLst>
            <a:ext uri="{FF2B5EF4-FFF2-40B4-BE49-F238E27FC236}">
              <a16:creationId xmlns:a16="http://schemas.microsoft.com/office/drawing/2014/main" id="{5C0975F7-4BFE-4216-A7D5-58FAD68A1EA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4" name="Line 50">
          <a:extLst>
            <a:ext uri="{FF2B5EF4-FFF2-40B4-BE49-F238E27FC236}">
              <a16:creationId xmlns:a16="http://schemas.microsoft.com/office/drawing/2014/main" id="{17A814AE-2D1C-45E3-ACEC-2FEB3C97865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5" name="Line 51">
          <a:extLst>
            <a:ext uri="{FF2B5EF4-FFF2-40B4-BE49-F238E27FC236}">
              <a16:creationId xmlns:a16="http://schemas.microsoft.com/office/drawing/2014/main" id="{767D9CB5-9E61-421E-B232-B49277A0056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6" name="Line 182">
          <a:extLst>
            <a:ext uri="{FF2B5EF4-FFF2-40B4-BE49-F238E27FC236}">
              <a16:creationId xmlns:a16="http://schemas.microsoft.com/office/drawing/2014/main" id="{80940A60-F5C5-4CE5-AE5A-D0C3F17627D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7" name="Line 183">
          <a:extLst>
            <a:ext uri="{FF2B5EF4-FFF2-40B4-BE49-F238E27FC236}">
              <a16:creationId xmlns:a16="http://schemas.microsoft.com/office/drawing/2014/main" id="{439532AD-2B1D-458A-8F85-11AC4F5F48C1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8" name="Line 184">
          <a:extLst>
            <a:ext uri="{FF2B5EF4-FFF2-40B4-BE49-F238E27FC236}">
              <a16:creationId xmlns:a16="http://schemas.microsoft.com/office/drawing/2014/main" id="{080FC785-BD53-45A8-9972-924CA33C353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9" name="Line 185">
          <a:extLst>
            <a:ext uri="{FF2B5EF4-FFF2-40B4-BE49-F238E27FC236}">
              <a16:creationId xmlns:a16="http://schemas.microsoft.com/office/drawing/2014/main" id="{2318FD7E-D115-4CC4-B6BB-8269E88F007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40" name="Line 186">
          <a:extLst>
            <a:ext uri="{FF2B5EF4-FFF2-40B4-BE49-F238E27FC236}">
              <a16:creationId xmlns:a16="http://schemas.microsoft.com/office/drawing/2014/main" id="{ADE1EFF4-C88B-4181-AE0C-25730C22134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41" name="Line 187">
          <a:extLst>
            <a:ext uri="{FF2B5EF4-FFF2-40B4-BE49-F238E27FC236}">
              <a16:creationId xmlns:a16="http://schemas.microsoft.com/office/drawing/2014/main" id="{E59AC8AB-63F4-41F3-9367-D5FBDD431B0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2" name="Line 46">
          <a:extLst>
            <a:ext uri="{FF2B5EF4-FFF2-40B4-BE49-F238E27FC236}">
              <a16:creationId xmlns:a16="http://schemas.microsoft.com/office/drawing/2014/main" id="{30EF8855-0029-490F-A95A-E1FB1FBCE7D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3" name="Line 47">
          <a:extLst>
            <a:ext uri="{FF2B5EF4-FFF2-40B4-BE49-F238E27FC236}">
              <a16:creationId xmlns:a16="http://schemas.microsoft.com/office/drawing/2014/main" id="{6903AFDF-B441-4898-9FAE-B3C64875FC4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4" name="Line 48">
          <a:extLst>
            <a:ext uri="{FF2B5EF4-FFF2-40B4-BE49-F238E27FC236}">
              <a16:creationId xmlns:a16="http://schemas.microsoft.com/office/drawing/2014/main" id="{0D2FA2BC-9953-4E80-A48F-B29EABA4DF6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5" name="Line 49">
          <a:extLst>
            <a:ext uri="{FF2B5EF4-FFF2-40B4-BE49-F238E27FC236}">
              <a16:creationId xmlns:a16="http://schemas.microsoft.com/office/drawing/2014/main" id="{F7A2558B-37F0-474B-83CD-B0C1FE86DC7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6" name="Line 50">
          <a:extLst>
            <a:ext uri="{FF2B5EF4-FFF2-40B4-BE49-F238E27FC236}">
              <a16:creationId xmlns:a16="http://schemas.microsoft.com/office/drawing/2014/main" id="{4E0D4C06-5BF3-479B-999A-0CE782C9193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7" name="Line 51">
          <a:extLst>
            <a:ext uri="{FF2B5EF4-FFF2-40B4-BE49-F238E27FC236}">
              <a16:creationId xmlns:a16="http://schemas.microsoft.com/office/drawing/2014/main" id="{A1F46C0F-805B-48DA-B77F-2DE8ED4D5A0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6" name="Line 182">
          <a:extLst>
            <a:ext uri="{FF2B5EF4-FFF2-40B4-BE49-F238E27FC236}">
              <a16:creationId xmlns:a16="http://schemas.microsoft.com/office/drawing/2014/main" id="{C634D228-B166-4CD8-949F-B33CC10C4FD9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7" name="Line 183">
          <a:extLst>
            <a:ext uri="{FF2B5EF4-FFF2-40B4-BE49-F238E27FC236}">
              <a16:creationId xmlns:a16="http://schemas.microsoft.com/office/drawing/2014/main" id="{4F233355-ACAF-4784-BAF7-67134E9F302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8" name="Line 184">
          <a:extLst>
            <a:ext uri="{FF2B5EF4-FFF2-40B4-BE49-F238E27FC236}">
              <a16:creationId xmlns:a16="http://schemas.microsoft.com/office/drawing/2014/main" id="{9A82475A-7BCF-4617-A004-2CB8EC5914B4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9" name="Line 185">
          <a:extLst>
            <a:ext uri="{FF2B5EF4-FFF2-40B4-BE49-F238E27FC236}">
              <a16:creationId xmlns:a16="http://schemas.microsoft.com/office/drawing/2014/main" id="{07491E3D-C267-41FD-9F77-FD06F44101A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0" name="Line 186">
          <a:extLst>
            <a:ext uri="{FF2B5EF4-FFF2-40B4-BE49-F238E27FC236}">
              <a16:creationId xmlns:a16="http://schemas.microsoft.com/office/drawing/2014/main" id="{15C960C4-EFC9-4361-BDAC-EDCC7DFF0C4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1" name="Line 187">
          <a:extLst>
            <a:ext uri="{FF2B5EF4-FFF2-40B4-BE49-F238E27FC236}">
              <a16:creationId xmlns:a16="http://schemas.microsoft.com/office/drawing/2014/main" id="{FF0A66F4-5F64-4CB0-893C-77621CEDCF2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2" name="Line 46">
          <a:extLst>
            <a:ext uri="{FF2B5EF4-FFF2-40B4-BE49-F238E27FC236}">
              <a16:creationId xmlns:a16="http://schemas.microsoft.com/office/drawing/2014/main" id="{59C91145-F19B-455B-AC92-25FD30DC556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3" name="Line 47">
          <a:extLst>
            <a:ext uri="{FF2B5EF4-FFF2-40B4-BE49-F238E27FC236}">
              <a16:creationId xmlns:a16="http://schemas.microsoft.com/office/drawing/2014/main" id="{72655C17-E90D-4AFE-93A9-4D6593E6544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4" name="Line 48">
          <a:extLst>
            <a:ext uri="{FF2B5EF4-FFF2-40B4-BE49-F238E27FC236}">
              <a16:creationId xmlns:a16="http://schemas.microsoft.com/office/drawing/2014/main" id="{2B270E87-FDAD-43C9-8C78-F95E75272DD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5" name="Line 49">
          <a:extLst>
            <a:ext uri="{FF2B5EF4-FFF2-40B4-BE49-F238E27FC236}">
              <a16:creationId xmlns:a16="http://schemas.microsoft.com/office/drawing/2014/main" id="{762EE712-A9D0-4A95-998A-149E92DCD95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6" name="Line 50">
          <a:extLst>
            <a:ext uri="{FF2B5EF4-FFF2-40B4-BE49-F238E27FC236}">
              <a16:creationId xmlns:a16="http://schemas.microsoft.com/office/drawing/2014/main" id="{F7F0BDD8-EF4B-47E7-87BF-539FA97F90A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7" name="Line 51">
          <a:extLst>
            <a:ext uri="{FF2B5EF4-FFF2-40B4-BE49-F238E27FC236}">
              <a16:creationId xmlns:a16="http://schemas.microsoft.com/office/drawing/2014/main" id="{1F8B2798-CB01-4AA4-B165-CD4657F082B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8" name="Line 182">
          <a:extLst>
            <a:ext uri="{FF2B5EF4-FFF2-40B4-BE49-F238E27FC236}">
              <a16:creationId xmlns:a16="http://schemas.microsoft.com/office/drawing/2014/main" id="{87D2D763-E3FF-4866-AEF2-8395C4F79E8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9" name="Line 183">
          <a:extLst>
            <a:ext uri="{FF2B5EF4-FFF2-40B4-BE49-F238E27FC236}">
              <a16:creationId xmlns:a16="http://schemas.microsoft.com/office/drawing/2014/main" id="{79D072A2-5B36-467A-8FF9-9C479E4CEBA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90" name="Line 184">
          <a:extLst>
            <a:ext uri="{FF2B5EF4-FFF2-40B4-BE49-F238E27FC236}">
              <a16:creationId xmlns:a16="http://schemas.microsoft.com/office/drawing/2014/main" id="{E460A23B-9883-4D6C-B48A-E105521E9D2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832" name="Line 185">
          <a:extLst>
            <a:ext uri="{FF2B5EF4-FFF2-40B4-BE49-F238E27FC236}">
              <a16:creationId xmlns:a16="http://schemas.microsoft.com/office/drawing/2014/main" id="{BFAC8946-8A27-47A8-B575-3E50BE81C3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833" name="Line 186">
          <a:extLst>
            <a:ext uri="{FF2B5EF4-FFF2-40B4-BE49-F238E27FC236}">
              <a16:creationId xmlns:a16="http://schemas.microsoft.com/office/drawing/2014/main" id="{E46DC1F1-86F3-4F18-9D43-085E407A445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78" name="Line 187">
          <a:extLst>
            <a:ext uri="{FF2B5EF4-FFF2-40B4-BE49-F238E27FC236}">
              <a16:creationId xmlns:a16="http://schemas.microsoft.com/office/drawing/2014/main" id="{91224194-3798-41DB-B0B5-5023C68B98E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79" name="Line 46">
          <a:extLst>
            <a:ext uri="{FF2B5EF4-FFF2-40B4-BE49-F238E27FC236}">
              <a16:creationId xmlns:a16="http://schemas.microsoft.com/office/drawing/2014/main" id="{6EF62358-374E-4DCB-BF51-2E8C21DD0AD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0" name="Line 47">
          <a:extLst>
            <a:ext uri="{FF2B5EF4-FFF2-40B4-BE49-F238E27FC236}">
              <a16:creationId xmlns:a16="http://schemas.microsoft.com/office/drawing/2014/main" id="{47F76890-9232-4283-B1F8-9097FCABE7B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1" name="Line 48">
          <a:extLst>
            <a:ext uri="{FF2B5EF4-FFF2-40B4-BE49-F238E27FC236}">
              <a16:creationId xmlns:a16="http://schemas.microsoft.com/office/drawing/2014/main" id="{6A7AD741-6786-4D0C-BEB4-6852BCEC8C5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2" name="Line 49">
          <a:extLst>
            <a:ext uri="{FF2B5EF4-FFF2-40B4-BE49-F238E27FC236}">
              <a16:creationId xmlns:a16="http://schemas.microsoft.com/office/drawing/2014/main" id="{E17DD15C-0681-4160-8D6B-2B1E5F77AF6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3" name="Line 50">
          <a:extLst>
            <a:ext uri="{FF2B5EF4-FFF2-40B4-BE49-F238E27FC236}">
              <a16:creationId xmlns:a16="http://schemas.microsoft.com/office/drawing/2014/main" id="{CB26D437-95FD-4411-A386-8750FA0FD84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4" name="Line 51">
          <a:extLst>
            <a:ext uri="{FF2B5EF4-FFF2-40B4-BE49-F238E27FC236}">
              <a16:creationId xmlns:a16="http://schemas.microsoft.com/office/drawing/2014/main" id="{C04CD598-9078-40E4-8B8A-D8898F944D9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5" name="Line 182">
          <a:extLst>
            <a:ext uri="{FF2B5EF4-FFF2-40B4-BE49-F238E27FC236}">
              <a16:creationId xmlns:a16="http://schemas.microsoft.com/office/drawing/2014/main" id="{DCE38013-6B0E-46AB-8493-9EA78C9B1ED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6" name="Line 183">
          <a:extLst>
            <a:ext uri="{FF2B5EF4-FFF2-40B4-BE49-F238E27FC236}">
              <a16:creationId xmlns:a16="http://schemas.microsoft.com/office/drawing/2014/main" id="{F2ECF41C-FF92-4BD3-B31E-250589E85775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7" name="Line 184">
          <a:extLst>
            <a:ext uri="{FF2B5EF4-FFF2-40B4-BE49-F238E27FC236}">
              <a16:creationId xmlns:a16="http://schemas.microsoft.com/office/drawing/2014/main" id="{2B0FB13A-7726-46CF-8ECB-C43AE4EB0A5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8" name="Line 185">
          <a:extLst>
            <a:ext uri="{FF2B5EF4-FFF2-40B4-BE49-F238E27FC236}">
              <a16:creationId xmlns:a16="http://schemas.microsoft.com/office/drawing/2014/main" id="{6253FDD9-4A10-47FC-B1AE-AB706F31F6A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9" name="Line 186">
          <a:extLst>
            <a:ext uri="{FF2B5EF4-FFF2-40B4-BE49-F238E27FC236}">
              <a16:creationId xmlns:a16="http://schemas.microsoft.com/office/drawing/2014/main" id="{FD71638A-441C-4668-BF64-1C459B22232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0" name="Line 187">
          <a:extLst>
            <a:ext uri="{FF2B5EF4-FFF2-40B4-BE49-F238E27FC236}">
              <a16:creationId xmlns:a16="http://schemas.microsoft.com/office/drawing/2014/main" id="{2ED8BC36-B215-4F46-9033-6E24520DF96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1" name="Line 46">
          <a:extLst>
            <a:ext uri="{FF2B5EF4-FFF2-40B4-BE49-F238E27FC236}">
              <a16:creationId xmlns:a16="http://schemas.microsoft.com/office/drawing/2014/main" id="{FEC1B17C-430B-4C4D-8778-0E73E9D00BC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2" name="Line 47">
          <a:extLst>
            <a:ext uri="{FF2B5EF4-FFF2-40B4-BE49-F238E27FC236}">
              <a16:creationId xmlns:a16="http://schemas.microsoft.com/office/drawing/2014/main" id="{69CF1884-92C0-4909-8AA2-5CE411E1756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3" name="Line 48">
          <a:extLst>
            <a:ext uri="{FF2B5EF4-FFF2-40B4-BE49-F238E27FC236}">
              <a16:creationId xmlns:a16="http://schemas.microsoft.com/office/drawing/2014/main" id="{59A15169-EAD7-416A-A46A-60619412AD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4" name="Line 49">
          <a:extLst>
            <a:ext uri="{FF2B5EF4-FFF2-40B4-BE49-F238E27FC236}">
              <a16:creationId xmlns:a16="http://schemas.microsoft.com/office/drawing/2014/main" id="{760635D7-CCE8-4824-8EF0-2F4C3F5DBF0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5" name="Line 50">
          <a:extLst>
            <a:ext uri="{FF2B5EF4-FFF2-40B4-BE49-F238E27FC236}">
              <a16:creationId xmlns:a16="http://schemas.microsoft.com/office/drawing/2014/main" id="{918D1B93-AB30-4954-928E-25E8B1C2F7D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6" name="Line 51">
          <a:extLst>
            <a:ext uri="{FF2B5EF4-FFF2-40B4-BE49-F238E27FC236}">
              <a16:creationId xmlns:a16="http://schemas.microsoft.com/office/drawing/2014/main" id="{0F88AF44-4EB1-4982-98FD-01402BC1EE8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7" name="Line 182">
          <a:extLst>
            <a:ext uri="{FF2B5EF4-FFF2-40B4-BE49-F238E27FC236}">
              <a16:creationId xmlns:a16="http://schemas.microsoft.com/office/drawing/2014/main" id="{9F0EC7BA-46F7-4C9D-83AE-BFD4EB442759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8" name="Line 183">
          <a:extLst>
            <a:ext uri="{FF2B5EF4-FFF2-40B4-BE49-F238E27FC236}">
              <a16:creationId xmlns:a16="http://schemas.microsoft.com/office/drawing/2014/main" id="{12A7F56A-D187-4D01-9F47-EE9DBE3F8E5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9" name="Line 184">
          <a:extLst>
            <a:ext uri="{FF2B5EF4-FFF2-40B4-BE49-F238E27FC236}">
              <a16:creationId xmlns:a16="http://schemas.microsoft.com/office/drawing/2014/main" id="{658A5A70-AE37-44D4-B8FD-FE1DC6394FB7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0" name="Line 185">
          <a:extLst>
            <a:ext uri="{FF2B5EF4-FFF2-40B4-BE49-F238E27FC236}">
              <a16:creationId xmlns:a16="http://schemas.microsoft.com/office/drawing/2014/main" id="{79C368CF-6D5B-4B76-BD5B-16C91BDD830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1" name="Line 186">
          <a:extLst>
            <a:ext uri="{FF2B5EF4-FFF2-40B4-BE49-F238E27FC236}">
              <a16:creationId xmlns:a16="http://schemas.microsoft.com/office/drawing/2014/main" id="{9E1EFC2A-195E-4271-8D38-B2D6A10D3A0E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2" name="Line 187">
          <a:extLst>
            <a:ext uri="{FF2B5EF4-FFF2-40B4-BE49-F238E27FC236}">
              <a16:creationId xmlns:a16="http://schemas.microsoft.com/office/drawing/2014/main" id="{D69BF5D5-FB46-4094-B5A8-11FB286971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3" name="Line 46">
          <a:extLst>
            <a:ext uri="{FF2B5EF4-FFF2-40B4-BE49-F238E27FC236}">
              <a16:creationId xmlns:a16="http://schemas.microsoft.com/office/drawing/2014/main" id="{42613D36-7CAF-4C39-B949-8F3DBBD0FA8A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4" name="Line 47">
          <a:extLst>
            <a:ext uri="{FF2B5EF4-FFF2-40B4-BE49-F238E27FC236}">
              <a16:creationId xmlns:a16="http://schemas.microsoft.com/office/drawing/2014/main" id="{217DD1EE-E22C-496E-B0A2-5FADEF216F4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5" name="Line 48">
          <a:extLst>
            <a:ext uri="{FF2B5EF4-FFF2-40B4-BE49-F238E27FC236}">
              <a16:creationId xmlns:a16="http://schemas.microsoft.com/office/drawing/2014/main" id="{D72472A0-697F-414E-B02F-EF1AA724CBCA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6" name="Line 49">
          <a:extLst>
            <a:ext uri="{FF2B5EF4-FFF2-40B4-BE49-F238E27FC236}">
              <a16:creationId xmlns:a16="http://schemas.microsoft.com/office/drawing/2014/main" id="{52BEC466-27D6-4D67-8F89-490C6626687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7" name="Line 50">
          <a:extLst>
            <a:ext uri="{FF2B5EF4-FFF2-40B4-BE49-F238E27FC236}">
              <a16:creationId xmlns:a16="http://schemas.microsoft.com/office/drawing/2014/main" id="{76ED746D-2B2A-446F-AC6E-D316737CEC80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8" name="Line 51">
          <a:extLst>
            <a:ext uri="{FF2B5EF4-FFF2-40B4-BE49-F238E27FC236}">
              <a16:creationId xmlns:a16="http://schemas.microsoft.com/office/drawing/2014/main" id="{0059ADAC-55B3-4DDE-87A2-DCE813C0EDE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9" name="Line 182">
          <a:extLst>
            <a:ext uri="{FF2B5EF4-FFF2-40B4-BE49-F238E27FC236}">
              <a16:creationId xmlns:a16="http://schemas.microsoft.com/office/drawing/2014/main" id="{B0DAA273-E8CA-4C88-B4EF-59F132B1A50D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0" name="Line 183">
          <a:extLst>
            <a:ext uri="{FF2B5EF4-FFF2-40B4-BE49-F238E27FC236}">
              <a16:creationId xmlns:a16="http://schemas.microsoft.com/office/drawing/2014/main" id="{EC3DAA17-D6F6-4055-B1CB-6126D89AEA4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1" name="Line 184">
          <a:extLst>
            <a:ext uri="{FF2B5EF4-FFF2-40B4-BE49-F238E27FC236}">
              <a16:creationId xmlns:a16="http://schemas.microsoft.com/office/drawing/2014/main" id="{11DD5C73-83E7-4785-9A9E-BEB9F880AC4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2" name="Line 185">
          <a:extLst>
            <a:ext uri="{FF2B5EF4-FFF2-40B4-BE49-F238E27FC236}">
              <a16:creationId xmlns:a16="http://schemas.microsoft.com/office/drawing/2014/main" id="{5DE1E8D2-87FC-496C-BA91-19CFFC79B90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3" name="Line 186">
          <a:extLst>
            <a:ext uri="{FF2B5EF4-FFF2-40B4-BE49-F238E27FC236}">
              <a16:creationId xmlns:a16="http://schemas.microsoft.com/office/drawing/2014/main" id="{B61CCE2D-74D1-40B9-8381-E794BFDF38B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4" name="Line 187">
          <a:extLst>
            <a:ext uri="{FF2B5EF4-FFF2-40B4-BE49-F238E27FC236}">
              <a16:creationId xmlns:a16="http://schemas.microsoft.com/office/drawing/2014/main" id="{43671841-4616-4B80-8447-26FE3ED0DC0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5" name="Line 46">
          <a:extLst>
            <a:ext uri="{FF2B5EF4-FFF2-40B4-BE49-F238E27FC236}">
              <a16:creationId xmlns:a16="http://schemas.microsoft.com/office/drawing/2014/main" id="{1260E1AF-78F0-4912-9310-C13BCCB6505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6" name="Line 47">
          <a:extLst>
            <a:ext uri="{FF2B5EF4-FFF2-40B4-BE49-F238E27FC236}">
              <a16:creationId xmlns:a16="http://schemas.microsoft.com/office/drawing/2014/main" id="{AD3372DB-95EB-4495-898F-29D6EEAB25D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7" name="Line 48">
          <a:extLst>
            <a:ext uri="{FF2B5EF4-FFF2-40B4-BE49-F238E27FC236}">
              <a16:creationId xmlns:a16="http://schemas.microsoft.com/office/drawing/2014/main" id="{C710A129-EBF2-48D4-875E-3DDD9B0535C3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8" name="Line 49">
          <a:extLst>
            <a:ext uri="{FF2B5EF4-FFF2-40B4-BE49-F238E27FC236}">
              <a16:creationId xmlns:a16="http://schemas.microsoft.com/office/drawing/2014/main" id="{70B341DA-7830-48B6-B5F5-0DAA358F73A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9" name="Line 50">
          <a:extLst>
            <a:ext uri="{FF2B5EF4-FFF2-40B4-BE49-F238E27FC236}">
              <a16:creationId xmlns:a16="http://schemas.microsoft.com/office/drawing/2014/main" id="{91D2FF0A-A891-4309-9BEA-356EDAA11FA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0" name="Line 51">
          <a:extLst>
            <a:ext uri="{FF2B5EF4-FFF2-40B4-BE49-F238E27FC236}">
              <a16:creationId xmlns:a16="http://schemas.microsoft.com/office/drawing/2014/main" id="{E3735EE1-3437-44B7-90AB-23CF419F572D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1" name="Line 182">
          <a:extLst>
            <a:ext uri="{FF2B5EF4-FFF2-40B4-BE49-F238E27FC236}">
              <a16:creationId xmlns:a16="http://schemas.microsoft.com/office/drawing/2014/main" id="{788F1980-E754-4EA0-8398-56C2208ADF5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2" name="Line 183">
          <a:extLst>
            <a:ext uri="{FF2B5EF4-FFF2-40B4-BE49-F238E27FC236}">
              <a16:creationId xmlns:a16="http://schemas.microsoft.com/office/drawing/2014/main" id="{2226EEEB-F3F7-427C-A889-C4F97501CAC3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3" name="Line 184">
          <a:extLst>
            <a:ext uri="{FF2B5EF4-FFF2-40B4-BE49-F238E27FC236}">
              <a16:creationId xmlns:a16="http://schemas.microsoft.com/office/drawing/2014/main" id="{9EBD18B2-D304-48E9-9BCB-55A2DB9E49D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4" name="Line 185">
          <a:extLst>
            <a:ext uri="{FF2B5EF4-FFF2-40B4-BE49-F238E27FC236}">
              <a16:creationId xmlns:a16="http://schemas.microsoft.com/office/drawing/2014/main" id="{8E77AFA9-CD13-4273-B066-2582B4C32DE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5" name="Line 186">
          <a:extLst>
            <a:ext uri="{FF2B5EF4-FFF2-40B4-BE49-F238E27FC236}">
              <a16:creationId xmlns:a16="http://schemas.microsoft.com/office/drawing/2014/main" id="{2ACE6EF5-86AA-4EB9-ACEA-8BD84A52A39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6" name="Line 187">
          <a:extLst>
            <a:ext uri="{FF2B5EF4-FFF2-40B4-BE49-F238E27FC236}">
              <a16:creationId xmlns:a16="http://schemas.microsoft.com/office/drawing/2014/main" id="{A20C028B-CCA7-4F7A-AE69-CC82BCCDC39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7" name="Line 46">
          <a:extLst>
            <a:ext uri="{FF2B5EF4-FFF2-40B4-BE49-F238E27FC236}">
              <a16:creationId xmlns:a16="http://schemas.microsoft.com/office/drawing/2014/main" id="{E056A7A7-BBD9-42E0-87D9-DC164CA0F80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8" name="Line 47">
          <a:extLst>
            <a:ext uri="{FF2B5EF4-FFF2-40B4-BE49-F238E27FC236}">
              <a16:creationId xmlns:a16="http://schemas.microsoft.com/office/drawing/2014/main" id="{D6B191BB-B367-45FD-9BB3-9608A06E2D3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9" name="Line 48">
          <a:extLst>
            <a:ext uri="{FF2B5EF4-FFF2-40B4-BE49-F238E27FC236}">
              <a16:creationId xmlns:a16="http://schemas.microsoft.com/office/drawing/2014/main" id="{09A034EE-D4F9-41B0-80AD-5FD86041D08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0" name="Line 49">
          <a:extLst>
            <a:ext uri="{FF2B5EF4-FFF2-40B4-BE49-F238E27FC236}">
              <a16:creationId xmlns:a16="http://schemas.microsoft.com/office/drawing/2014/main" id="{2580A2C8-DE99-49E8-B789-8E3988CCF3DC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1" name="Line 50">
          <a:extLst>
            <a:ext uri="{FF2B5EF4-FFF2-40B4-BE49-F238E27FC236}">
              <a16:creationId xmlns:a16="http://schemas.microsoft.com/office/drawing/2014/main" id="{0BCA6145-5742-4540-8504-DAE01811E7B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2" name="Line 51">
          <a:extLst>
            <a:ext uri="{FF2B5EF4-FFF2-40B4-BE49-F238E27FC236}">
              <a16:creationId xmlns:a16="http://schemas.microsoft.com/office/drawing/2014/main" id="{7155E350-3519-483F-84B9-9AE1F7D26BCE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3" name="Line 182">
          <a:extLst>
            <a:ext uri="{FF2B5EF4-FFF2-40B4-BE49-F238E27FC236}">
              <a16:creationId xmlns:a16="http://schemas.microsoft.com/office/drawing/2014/main" id="{96BA9ADF-279E-4C21-BE54-B6913CDD437B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4" name="Line 183">
          <a:extLst>
            <a:ext uri="{FF2B5EF4-FFF2-40B4-BE49-F238E27FC236}">
              <a16:creationId xmlns:a16="http://schemas.microsoft.com/office/drawing/2014/main" id="{4220D8AE-EE0A-4FA2-A0FE-DDEFE426C3D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5" name="Line 184">
          <a:extLst>
            <a:ext uri="{FF2B5EF4-FFF2-40B4-BE49-F238E27FC236}">
              <a16:creationId xmlns:a16="http://schemas.microsoft.com/office/drawing/2014/main" id="{43505197-2028-4B35-A2F3-6B134AEA88A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6" name="Line 185">
          <a:extLst>
            <a:ext uri="{FF2B5EF4-FFF2-40B4-BE49-F238E27FC236}">
              <a16:creationId xmlns:a16="http://schemas.microsoft.com/office/drawing/2014/main" id="{5EC0434D-27D2-49B4-86FE-29B90351787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7" name="Line 186">
          <a:extLst>
            <a:ext uri="{FF2B5EF4-FFF2-40B4-BE49-F238E27FC236}">
              <a16:creationId xmlns:a16="http://schemas.microsoft.com/office/drawing/2014/main" id="{C484A43D-75FF-4232-9F4E-1ADE9297E78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8" name="Line 187">
          <a:extLst>
            <a:ext uri="{FF2B5EF4-FFF2-40B4-BE49-F238E27FC236}">
              <a16:creationId xmlns:a16="http://schemas.microsoft.com/office/drawing/2014/main" id="{26200D1B-A362-4116-BDA0-78E1D183C79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9" name="Line 46">
          <a:extLst>
            <a:ext uri="{FF2B5EF4-FFF2-40B4-BE49-F238E27FC236}">
              <a16:creationId xmlns:a16="http://schemas.microsoft.com/office/drawing/2014/main" id="{70DDD8D4-1FA3-4330-B015-9744159B62E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0" name="Line 47">
          <a:extLst>
            <a:ext uri="{FF2B5EF4-FFF2-40B4-BE49-F238E27FC236}">
              <a16:creationId xmlns:a16="http://schemas.microsoft.com/office/drawing/2014/main" id="{E88445D6-13CD-4013-8F6B-7E1EC60B22E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1" name="Line 48">
          <a:extLst>
            <a:ext uri="{FF2B5EF4-FFF2-40B4-BE49-F238E27FC236}">
              <a16:creationId xmlns:a16="http://schemas.microsoft.com/office/drawing/2014/main" id="{71CD799A-D8D7-4DD5-815F-51253E1E624C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2" name="Line 49">
          <a:extLst>
            <a:ext uri="{FF2B5EF4-FFF2-40B4-BE49-F238E27FC236}">
              <a16:creationId xmlns:a16="http://schemas.microsoft.com/office/drawing/2014/main" id="{4AE3F715-0FA7-4FC0-95DB-C649DDF4EC3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3" name="Line 50">
          <a:extLst>
            <a:ext uri="{FF2B5EF4-FFF2-40B4-BE49-F238E27FC236}">
              <a16:creationId xmlns:a16="http://schemas.microsoft.com/office/drawing/2014/main" id="{DE00699C-F5FB-452A-A849-3B9A9DC7FC6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4" name="Line 51">
          <a:extLst>
            <a:ext uri="{FF2B5EF4-FFF2-40B4-BE49-F238E27FC236}">
              <a16:creationId xmlns:a16="http://schemas.microsoft.com/office/drawing/2014/main" id="{E768AEE7-F87A-4E62-92B3-AA8EAAAD16E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5" name="Line 182">
          <a:extLst>
            <a:ext uri="{FF2B5EF4-FFF2-40B4-BE49-F238E27FC236}">
              <a16:creationId xmlns:a16="http://schemas.microsoft.com/office/drawing/2014/main" id="{B7E43E62-E711-4FF3-9673-A7A909E9C78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6" name="Line 183">
          <a:extLst>
            <a:ext uri="{FF2B5EF4-FFF2-40B4-BE49-F238E27FC236}">
              <a16:creationId xmlns:a16="http://schemas.microsoft.com/office/drawing/2014/main" id="{586B6A6A-494D-4504-9F4B-142AC00432F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7" name="Line 184">
          <a:extLst>
            <a:ext uri="{FF2B5EF4-FFF2-40B4-BE49-F238E27FC236}">
              <a16:creationId xmlns:a16="http://schemas.microsoft.com/office/drawing/2014/main" id="{B0A102B3-9A04-4E85-A076-60B731878B3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8" name="Line 185">
          <a:extLst>
            <a:ext uri="{FF2B5EF4-FFF2-40B4-BE49-F238E27FC236}">
              <a16:creationId xmlns:a16="http://schemas.microsoft.com/office/drawing/2014/main" id="{D0016C58-3C77-44EF-BE3C-D5BCBB21DECB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9" name="Line 186">
          <a:extLst>
            <a:ext uri="{FF2B5EF4-FFF2-40B4-BE49-F238E27FC236}">
              <a16:creationId xmlns:a16="http://schemas.microsoft.com/office/drawing/2014/main" id="{C3322BB2-A6E5-4061-AF35-98A51D44E24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50" name="Line 187">
          <a:extLst>
            <a:ext uri="{FF2B5EF4-FFF2-40B4-BE49-F238E27FC236}">
              <a16:creationId xmlns:a16="http://schemas.microsoft.com/office/drawing/2014/main" id="{D73095E6-46E1-4814-A413-6FF924AF806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1" name="Line 46">
          <a:extLst>
            <a:ext uri="{FF2B5EF4-FFF2-40B4-BE49-F238E27FC236}">
              <a16:creationId xmlns:a16="http://schemas.microsoft.com/office/drawing/2014/main" id="{5C8D9F6B-986E-4186-87B4-912B32851B6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2" name="Line 47">
          <a:extLst>
            <a:ext uri="{FF2B5EF4-FFF2-40B4-BE49-F238E27FC236}">
              <a16:creationId xmlns:a16="http://schemas.microsoft.com/office/drawing/2014/main" id="{28650813-4A08-40E4-920D-71EC0E24B9C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3" name="Line 48">
          <a:extLst>
            <a:ext uri="{FF2B5EF4-FFF2-40B4-BE49-F238E27FC236}">
              <a16:creationId xmlns:a16="http://schemas.microsoft.com/office/drawing/2014/main" id="{0900EABE-6862-444F-A0F9-18F4A44AB75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4" name="Line 49">
          <a:extLst>
            <a:ext uri="{FF2B5EF4-FFF2-40B4-BE49-F238E27FC236}">
              <a16:creationId xmlns:a16="http://schemas.microsoft.com/office/drawing/2014/main" id="{17911F5F-FFD3-47D6-A9B5-1593E093752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5" name="Line 50">
          <a:extLst>
            <a:ext uri="{FF2B5EF4-FFF2-40B4-BE49-F238E27FC236}">
              <a16:creationId xmlns:a16="http://schemas.microsoft.com/office/drawing/2014/main" id="{69155275-CF38-4C33-A66D-BEC4BD36618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6" name="Line 51">
          <a:extLst>
            <a:ext uri="{FF2B5EF4-FFF2-40B4-BE49-F238E27FC236}">
              <a16:creationId xmlns:a16="http://schemas.microsoft.com/office/drawing/2014/main" id="{B3766815-5420-42CE-BC21-67855442F93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7" name="Line 182">
          <a:extLst>
            <a:ext uri="{FF2B5EF4-FFF2-40B4-BE49-F238E27FC236}">
              <a16:creationId xmlns:a16="http://schemas.microsoft.com/office/drawing/2014/main" id="{51E322B8-BEEC-4962-BFE8-9740D29CCB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8" name="Line 183">
          <a:extLst>
            <a:ext uri="{FF2B5EF4-FFF2-40B4-BE49-F238E27FC236}">
              <a16:creationId xmlns:a16="http://schemas.microsoft.com/office/drawing/2014/main" id="{A0A4710E-25DF-4BB1-B9A9-D90AAA25350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9" name="Line 184">
          <a:extLst>
            <a:ext uri="{FF2B5EF4-FFF2-40B4-BE49-F238E27FC236}">
              <a16:creationId xmlns:a16="http://schemas.microsoft.com/office/drawing/2014/main" id="{71811044-A748-44CF-A07C-0B49680BD82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0" name="Line 185">
          <a:extLst>
            <a:ext uri="{FF2B5EF4-FFF2-40B4-BE49-F238E27FC236}">
              <a16:creationId xmlns:a16="http://schemas.microsoft.com/office/drawing/2014/main" id="{D3A2973C-A98C-4034-90F2-4D7E32FC884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1" name="Line 186">
          <a:extLst>
            <a:ext uri="{FF2B5EF4-FFF2-40B4-BE49-F238E27FC236}">
              <a16:creationId xmlns:a16="http://schemas.microsoft.com/office/drawing/2014/main" id="{A785C280-4680-46E0-9996-AEB76098A11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2" name="Line 187">
          <a:extLst>
            <a:ext uri="{FF2B5EF4-FFF2-40B4-BE49-F238E27FC236}">
              <a16:creationId xmlns:a16="http://schemas.microsoft.com/office/drawing/2014/main" id="{81F61C68-E257-4D78-9079-D456BB3BF67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3" name="Line 46">
          <a:extLst>
            <a:ext uri="{FF2B5EF4-FFF2-40B4-BE49-F238E27FC236}">
              <a16:creationId xmlns:a16="http://schemas.microsoft.com/office/drawing/2014/main" id="{52002A67-E98C-4B2F-88B9-6FF17D4B8A1C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4" name="Line 47">
          <a:extLst>
            <a:ext uri="{FF2B5EF4-FFF2-40B4-BE49-F238E27FC236}">
              <a16:creationId xmlns:a16="http://schemas.microsoft.com/office/drawing/2014/main" id="{DCDB564B-29F3-4378-AFAE-071A02DDC64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5" name="Line 48">
          <a:extLst>
            <a:ext uri="{FF2B5EF4-FFF2-40B4-BE49-F238E27FC236}">
              <a16:creationId xmlns:a16="http://schemas.microsoft.com/office/drawing/2014/main" id="{820A5E08-C806-42C7-BD03-EE536AC76A1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6" name="Line 49">
          <a:extLst>
            <a:ext uri="{FF2B5EF4-FFF2-40B4-BE49-F238E27FC236}">
              <a16:creationId xmlns:a16="http://schemas.microsoft.com/office/drawing/2014/main" id="{CF6B04B6-EA9F-4DFA-ABAF-AD6BE99794C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7" name="Line 50">
          <a:extLst>
            <a:ext uri="{FF2B5EF4-FFF2-40B4-BE49-F238E27FC236}">
              <a16:creationId xmlns:a16="http://schemas.microsoft.com/office/drawing/2014/main" id="{BC0F1360-281E-4274-B2B2-C5D463B34D6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8" name="Line 51">
          <a:extLst>
            <a:ext uri="{FF2B5EF4-FFF2-40B4-BE49-F238E27FC236}">
              <a16:creationId xmlns:a16="http://schemas.microsoft.com/office/drawing/2014/main" id="{2A1FE336-023A-4E07-AFDD-3C347362442C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9" name="Line 182">
          <a:extLst>
            <a:ext uri="{FF2B5EF4-FFF2-40B4-BE49-F238E27FC236}">
              <a16:creationId xmlns:a16="http://schemas.microsoft.com/office/drawing/2014/main" id="{2598D564-96FF-4DA2-B74C-753F99CDDBC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0" name="Line 183">
          <a:extLst>
            <a:ext uri="{FF2B5EF4-FFF2-40B4-BE49-F238E27FC236}">
              <a16:creationId xmlns:a16="http://schemas.microsoft.com/office/drawing/2014/main" id="{05C02F0F-622C-43EE-BD57-C4FE528AEB2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1" name="Line 184">
          <a:extLst>
            <a:ext uri="{FF2B5EF4-FFF2-40B4-BE49-F238E27FC236}">
              <a16:creationId xmlns:a16="http://schemas.microsoft.com/office/drawing/2014/main" id="{0F04C5FE-8E46-45AB-8928-D38BC301A9E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2" name="Line 185">
          <a:extLst>
            <a:ext uri="{FF2B5EF4-FFF2-40B4-BE49-F238E27FC236}">
              <a16:creationId xmlns:a16="http://schemas.microsoft.com/office/drawing/2014/main" id="{04DA420B-A571-4480-BF76-51AAAF5B7CF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3" name="Line 186">
          <a:extLst>
            <a:ext uri="{FF2B5EF4-FFF2-40B4-BE49-F238E27FC236}">
              <a16:creationId xmlns:a16="http://schemas.microsoft.com/office/drawing/2014/main" id="{EE5010A2-2B07-4CFA-89BF-A4B6D318871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4" name="Line 187">
          <a:extLst>
            <a:ext uri="{FF2B5EF4-FFF2-40B4-BE49-F238E27FC236}">
              <a16:creationId xmlns:a16="http://schemas.microsoft.com/office/drawing/2014/main" id="{381EEC2B-C91E-4D5F-B837-DDD49F54FE1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5" name="Line 46">
          <a:extLst>
            <a:ext uri="{FF2B5EF4-FFF2-40B4-BE49-F238E27FC236}">
              <a16:creationId xmlns:a16="http://schemas.microsoft.com/office/drawing/2014/main" id="{09EED6E8-A1BF-4C9B-8541-4BE266A466F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6" name="Line 47">
          <a:extLst>
            <a:ext uri="{FF2B5EF4-FFF2-40B4-BE49-F238E27FC236}">
              <a16:creationId xmlns:a16="http://schemas.microsoft.com/office/drawing/2014/main" id="{40D57EAE-2A19-42CC-B7CB-CBFFD8F180B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7" name="Line 48">
          <a:extLst>
            <a:ext uri="{FF2B5EF4-FFF2-40B4-BE49-F238E27FC236}">
              <a16:creationId xmlns:a16="http://schemas.microsoft.com/office/drawing/2014/main" id="{CF593DBD-F5BC-45D9-BC18-6EA730C7089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8" name="Line 49">
          <a:extLst>
            <a:ext uri="{FF2B5EF4-FFF2-40B4-BE49-F238E27FC236}">
              <a16:creationId xmlns:a16="http://schemas.microsoft.com/office/drawing/2014/main" id="{F3D06C5B-EB1B-43F4-AA51-513EDD08C9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9" name="Line 50">
          <a:extLst>
            <a:ext uri="{FF2B5EF4-FFF2-40B4-BE49-F238E27FC236}">
              <a16:creationId xmlns:a16="http://schemas.microsoft.com/office/drawing/2014/main" id="{5CD5C7F6-8F6B-4D49-A032-095E9B55330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0" name="Line 51">
          <a:extLst>
            <a:ext uri="{FF2B5EF4-FFF2-40B4-BE49-F238E27FC236}">
              <a16:creationId xmlns:a16="http://schemas.microsoft.com/office/drawing/2014/main" id="{0BBBD8D7-F9EB-4A28-8C1D-C4F6E8E87BA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1" name="Line 182">
          <a:extLst>
            <a:ext uri="{FF2B5EF4-FFF2-40B4-BE49-F238E27FC236}">
              <a16:creationId xmlns:a16="http://schemas.microsoft.com/office/drawing/2014/main" id="{D4147560-50E9-40AB-9B01-62ABA42097D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2" name="Line 183">
          <a:extLst>
            <a:ext uri="{FF2B5EF4-FFF2-40B4-BE49-F238E27FC236}">
              <a16:creationId xmlns:a16="http://schemas.microsoft.com/office/drawing/2014/main" id="{5FE4EE0E-C6A5-4F8B-8A8B-F7098F319A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3" name="Line 184">
          <a:extLst>
            <a:ext uri="{FF2B5EF4-FFF2-40B4-BE49-F238E27FC236}">
              <a16:creationId xmlns:a16="http://schemas.microsoft.com/office/drawing/2014/main" id="{34DF0685-13EF-47DB-B36B-2C59BD3CAB1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4" name="Line 185">
          <a:extLst>
            <a:ext uri="{FF2B5EF4-FFF2-40B4-BE49-F238E27FC236}">
              <a16:creationId xmlns:a16="http://schemas.microsoft.com/office/drawing/2014/main" id="{BF186D5C-13D2-4F4B-A9B2-0106921209F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5" name="Line 186">
          <a:extLst>
            <a:ext uri="{FF2B5EF4-FFF2-40B4-BE49-F238E27FC236}">
              <a16:creationId xmlns:a16="http://schemas.microsoft.com/office/drawing/2014/main" id="{482CCEA8-BC60-4F33-A8CC-60F06FE98AA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6" name="Line 187">
          <a:extLst>
            <a:ext uri="{FF2B5EF4-FFF2-40B4-BE49-F238E27FC236}">
              <a16:creationId xmlns:a16="http://schemas.microsoft.com/office/drawing/2014/main" id="{4DEF7EBF-38D0-4FDE-A440-EB0AFF14E99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7" name="Line 46">
          <a:extLst>
            <a:ext uri="{FF2B5EF4-FFF2-40B4-BE49-F238E27FC236}">
              <a16:creationId xmlns:a16="http://schemas.microsoft.com/office/drawing/2014/main" id="{3095C70C-81BD-47DC-B218-84A6FF2C21D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8" name="Line 47">
          <a:extLst>
            <a:ext uri="{FF2B5EF4-FFF2-40B4-BE49-F238E27FC236}">
              <a16:creationId xmlns:a16="http://schemas.microsoft.com/office/drawing/2014/main" id="{181B8A1E-9771-4E91-A435-BDED4E86A45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9" name="Line 48">
          <a:extLst>
            <a:ext uri="{FF2B5EF4-FFF2-40B4-BE49-F238E27FC236}">
              <a16:creationId xmlns:a16="http://schemas.microsoft.com/office/drawing/2014/main" id="{83C59276-088E-471D-BD06-CABA0A51660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0" name="Line 49">
          <a:extLst>
            <a:ext uri="{FF2B5EF4-FFF2-40B4-BE49-F238E27FC236}">
              <a16:creationId xmlns:a16="http://schemas.microsoft.com/office/drawing/2014/main" id="{E2E94715-F48F-4B6C-97B0-D73D41F5FE1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1" name="Line 50">
          <a:extLst>
            <a:ext uri="{FF2B5EF4-FFF2-40B4-BE49-F238E27FC236}">
              <a16:creationId xmlns:a16="http://schemas.microsoft.com/office/drawing/2014/main" id="{AE89623E-5A67-4328-8021-2187210E12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2" name="Line 51">
          <a:extLst>
            <a:ext uri="{FF2B5EF4-FFF2-40B4-BE49-F238E27FC236}">
              <a16:creationId xmlns:a16="http://schemas.microsoft.com/office/drawing/2014/main" id="{303B2776-70B5-4694-BBA6-63549FBBF60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3" name="Line 182">
          <a:extLst>
            <a:ext uri="{FF2B5EF4-FFF2-40B4-BE49-F238E27FC236}">
              <a16:creationId xmlns:a16="http://schemas.microsoft.com/office/drawing/2014/main" id="{E82396AD-390A-46EF-BAEB-1934F901398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4" name="Line 183">
          <a:extLst>
            <a:ext uri="{FF2B5EF4-FFF2-40B4-BE49-F238E27FC236}">
              <a16:creationId xmlns:a16="http://schemas.microsoft.com/office/drawing/2014/main" id="{7A788532-7484-4AFD-BB50-AD7054D761C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5" name="Line 184">
          <a:extLst>
            <a:ext uri="{FF2B5EF4-FFF2-40B4-BE49-F238E27FC236}">
              <a16:creationId xmlns:a16="http://schemas.microsoft.com/office/drawing/2014/main" id="{61A91A39-673D-45DF-9745-1955F29CA41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6" name="Line 185">
          <a:extLst>
            <a:ext uri="{FF2B5EF4-FFF2-40B4-BE49-F238E27FC236}">
              <a16:creationId xmlns:a16="http://schemas.microsoft.com/office/drawing/2014/main" id="{4EAB32EF-2818-40B9-AF9E-391C5138FC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7" name="Line 186">
          <a:extLst>
            <a:ext uri="{FF2B5EF4-FFF2-40B4-BE49-F238E27FC236}">
              <a16:creationId xmlns:a16="http://schemas.microsoft.com/office/drawing/2014/main" id="{62083F68-6EE4-4C90-817B-B386A5A2229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8" name="Line 187">
          <a:extLst>
            <a:ext uri="{FF2B5EF4-FFF2-40B4-BE49-F238E27FC236}">
              <a16:creationId xmlns:a16="http://schemas.microsoft.com/office/drawing/2014/main" id="{D1FBBB53-60A1-4944-AAB7-2F0016BD940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9" name="Line 46">
          <a:extLst>
            <a:ext uri="{FF2B5EF4-FFF2-40B4-BE49-F238E27FC236}">
              <a16:creationId xmlns:a16="http://schemas.microsoft.com/office/drawing/2014/main" id="{7C3747DC-3568-41C9-8DEA-908CDA0BE3E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0" name="Line 47">
          <a:extLst>
            <a:ext uri="{FF2B5EF4-FFF2-40B4-BE49-F238E27FC236}">
              <a16:creationId xmlns:a16="http://schemas.microsoft.com/office/drawing/2014/main" id="{B7248C3F-75C8-4349-8BFA-DF8AB20610B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1" name="Line 48">
          <a:extLst>
            <a:ext uri="{FF2B5EF4-FFF2-40B4-BE49-F238E27FC236}">
              <a16:creationId xmlns:a16="http://schemas.microsoft.com/office/drawing/2014/main" id="{845CC895-9681-4F0B-9BB4-243EF21999E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2" name="Line 49">
          <a:extLst>
            <a:ext uri="{FF2B5EF4-FFF2-40B4-BE49-F238E27FC236}">
              <a16:creationId xmlns:a16="http://schemas.microsoft.com/office/drawing/2014/main" id="{B2A8110B-024E-4C4D-A133-ECB3CF00A86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3" name="Line 50">
          <a:extLst>
            <a:ext uri="{FF2B5EF4-FFF2-40B4-BE49-F238E27FC236}">
              <a16:creationId xmlns:a16="http://schemas.microsoft.com/office/drawing/2014/main" id="{73DF4D6D-5F8E-428F-AF38-4FEB11E79E6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4" name="Line 51">
          <a:extLst>
            <a:ext uri="{FF2B5EF4-FFF2-40B4-BE49-F238E27FC236}">
              <a16:creationId xmlns:a16="http://schemas.microsoft.com/office/drawing/2014/main" id="{7D174BFB-5AB8-4D41-9885-B04C331296A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5" name="Line 182">
          <a:extLst>
            <a:ext uri="{FF2B5EF4-FFF2-40B4-BE49-F238E27FC236}">
              <a16:creationId xmlns:a16="http://schemas.microsoft.com/office/drawing/2014/main" id="{FEFFCC74-7DDD-42B3-8A93-36B8DEBFE4D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6" name="Line 183">
          <a:extLst>
            <a:ext uri="{FF2B5EF4-FFF2-40B4-BE49-F238E27FC236}">
              <a16:creationId xmlns:a16="http://schemas.microsoft.com/office/drawing/2014/main" id="{151CE879-773A-422D-9B45-22007835CCF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7" name="Line 184">
          <a:extLst>
            <a:ext uri="{FF2B5EF4-FFF2-40B4-BE49-F238E27FC236}">
              <a16:creationId xmlns:a16="http://schemas.microsoft.com/office/drawing/2014/main" id="{50663B80-5C04-4A54-B42C-B5C690DD58C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8" name="Line 185">
          <a:extLst>
            <a:ext uri="{FF2B5EF4-FFF2-40B4-BE49-F238E27FC236}">
              <a16:creationId xmlns:a16="http://schemas.microsoft.com/office/drawing/2014/main" id="{7F6EB74D-92D0-4163-A007-1F677B38452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9" name="Line 186">
          <a:extLst>
            <a:ext uri="{FF2B5EF4-FFF2-40B4-BE49-F238E27FC236}">
              <a16:creationId xmlns:a16="http://schemas.microsoft.com/office/drawing/2014/main" id="{8AF4B82C-E4DA-4E9E-BC6A-78223884470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0" name="Line 187">
          <a:extLst>
            <a:ext uri="{FF2B5EF4-FFF2-40B4-BE49-F238E27FC236}">
              <a16:creationId xmlns:a16="http://schemas.microsoft.com/office/drawing/2014/main" id="{EB43029D-06D9-45F2-B3E3-E0B967B789A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1" name="Line 46">
          <a:extLst>
            <a:ext uri="{FF2B5EF4-FFF2-40B4-BE49-F238E27FC236}">
              <a16:creationId xmlns:a16="http://schemas.microsoft.com/office/drawing/2014/main" id="{88815FB0-807D-47CA-B6CB-10FA46451AC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2" name="Line 47">
          <a:extLst>
            <a:ext uri="{FF2B5EF4-FFF2-40B4-BE49-F238E27FC236}">
              <a16:creationId xmlns:a16="http://schemas.microsoft.com/office/drawing/2014/main" id="{F0AD581E-3F3E-4022-9D96-E4627654FA3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3" name="Line 48">
          <a:extLst>
            <a:ext uri="{FF2B5EF4-FFF2-40B4-BE49-F238E27FC236}">
              <a16:creationId xmlns:a16="http://schemas.microsoft.com/office/drawing/2014/main" id="{7305B087-FD7C-4DB0-91F7-B197C5A3274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4" name="Line 49">
          <a:extLst>
            <a:ext uri="{FF2B5EF4-FFF2-40B4-BE49-F238E27FC236}">
              <a16:creationId xmlns:a16="http://schemas.microsoft.com/office/drawing/2014/main" id="{FB714C35-24B9-4591-83C8-042AB813421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5" name="Line 50">
          <a:extLst>
            <a:ext uri="{FF2B5EF4-FFF2-40B4-BE49-F238E27FC236}">
              <a16:creationId xmlns:a16="http://schemas.microsoft.com/office/drawing/2014/main" id="{E989FF01-F09D-4FB7-9BD0-9C91C68611F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6" name="Line 51">
          <a:extLst>
            <a:ext uri="{FF2B5EF4-FFF2-40B4-BE49-F238E27FC236}">
              <a16:creationId xmlns:a16="http://schemas.microsoft.com/office/drawing/2014/main" id="{F3D7666F-3B16-4D4D-8030-BC2A762C6BE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7" name="Line 182">
          <a:extLst>
            <a:ext uri="{FF2B5EF4-FFF2-40B4-BE49-F238E27FC236}">
              <a16:creationId xmlns:a16="http://schemas.microsoft.com/office/drawing/2014/main" id="{C34B080E-1F3F-487F-8DD0-856081776B1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8" name="Line 183">
          <a:extLst>
            <a:ext uri="{FF2B5EF4-FFF2-40B4-BE49-F238E27FC236}">
              <a16:creationId xmlns:a16="http://schemas.microsoft.com/office/drawing/2014/main" id="{529CFD0D-55B7-49EB-A1EC-8459D83A924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9" name="Line 184">
          <a:extLst>
            <a:ext uri="{FF2B5EF4-FFF2-40B4-BE49-F238E27FC236}">
              <a16:creationId xmlns:a16="http://schemas.microsoft.com/office/drawing/2014/main" id="{52CDF6C6-28CF-4EF7-B339-3FCF8A0CA13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0" name="Line 185">
          <a:extLst>
            <a:ext uri="{FF2B5EF4-FFF2-40B4-BE49-F238E27FC236}">
              <a16:creationId xmlns:a16="http://schemas.microsoft.com/office/drawing/2014/main" id="{FDBC1073-9F9E-4C9D-84F9-EA67724677B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1" name="Line 186">
          <a:extLst>
            <a:ext uri="{FF2B5EF4-FFF2-40B4-BE49-F238E27FC236}">
              <a16:creationId xmlns:a16="http://schemas.microsoft.com/office/drawing/2014/main" id="{F926E871-2D91-46AA-809E-AF3B1A9997A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2" name="Line 187">
          <a:extLst>
            <a:ext uri="{FF2B5EF4-FFF2-40B4-BE49-F238E27FC236}">
              <a16:creationId xmlns:a16="http://schemas.microsoft.com/office/drawing/2014/main" id="{A32F6CD6-88DE-43AB-9157-8DC50628C3C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3" name="Line 46">
          <a:extLst>
            <a:ext uri="{FF2B5EF4-FFF2-40B4-BE49-F238E27FC236}">
              <a16:creationId xmlns:a16="http://schemas.microsoft.com/office/drawing/2014/main" id="{30F56F00-CCDB-4A6D-A4DC-DC00DE185C4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4" name="Line 47">
          <a:extLst>
            <a:ext uri="{FF2B5EF4-FFF2-40B4-BE49-F238E27FC236}">
              <a16:creationId xmlns:a16="http://schemas.microsoft.com/office/drawing/2014/main" id="{DBA13161-6DFC-43C7-BBA6-94DF0CA55D7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5" name="Line 48">
          <a:extLst>
            <a:ext uri="{FF2B5EF4-FFF2-40B4-BE49-F238E27FC236}">
              <a16:creationId xmlns:a16="http://schemas.microsoft.com/office/drawing/2014/main" id="{7E27E025-13D7-4998-A8C0-B63011B681C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6" name="Line 49">
          <a:extLst>
            <a:ext uri="{FF2B5EF4-FFF2-40B4-BE49-F238E27FC236}">
              <a16:creationId xmlns:a16="http://schemas.microsoft.com/office/drawing/2014/main" id="{D5DE274F-3423-46B6-BB12-6DADCDD4B09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7" name="Line 50">
          <a:extLst>
            <a:ext uri="{FF2B5EF4-FFF2-40B4-BE49-F238E27FC236}">
              <a16:creationId xmlns:a16="http://schemas.microsoft.com/office/drawing/2014/main" id="{C64F27C4-33CC-4D4E-B768-4E7CB53984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8" name="Line 51">
          <a:extLst>
            <a:ext uri="{FF2B5EF4-FFF2-40B4-BE49-F238E27FC236}">
              <a16:creationId xmlns:a16="http://schemas.microsoft.com/office/drawing/2014/main" id="{889FBC83-5051-4CB2-98E1-9895FE5C596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9" name="Line 182">
          <a:extLst>
            <a:ext uri="{FF2B5EF4-FFF2-40B4-BE49-F238E27FC236}">
              <a16:creationId xmlns:a16="http://schemas.microsoft.com/office/drawing/2014/main" id="{2AA692AF-5FD4-490D-BF91-FF2C2ACCAFD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0" name="Line 183">
          <a:extLst>
            <a:ext uri="{FF2B5EF4-FFF2-40B4-BE49-F238E27FC236}">
              <a16:creationId xmlns:a16="http://schemas.microsoft.com/office/drawing/2014/main" id="{65B0667A-78FB-4CD6-95F2-39B3B5AB74C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1" name="Line 184">
          <a:extLst>
            <a:ext uri="{FF2B5EF4-FFF2-40B4-BE49-F238E27FC236}">
              <a16:creationId xmlns:a16="http://schemas.microsoft.com/office/drawing/2014/main" id="{126012B3-91A9-4486-9AAD-B172907941C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2" name="Line 185">
          <a:extLst>
            <a:ext uri="{FF2B5EF4-FFF2-40B4-BE49-F238E27FC236}">
              <a16:creationId xmlns:a16="http://schemas.microsoft.com/office/drawing/2014/main" id="{0B06B319-B80F-40B5-B4F3-5023A72C691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3" name="Line 186">
          <a:extLst>
            <a:ext uri="{FF2B5EF4-FFF2-40B4-BE49-F238E27FC236}">
              <a16:creationId xmlns:a16="http://schemas.microsoft.com/office/drawing/2014/main" id="{E268EDE2-80F6-405E-916D-152DC00C96D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4" name="Line 187">
          <a:extLst>
            <a:ext uri="{FF2B5EF4-FFF2-40B4-BE49-F238E27FC236}">
              <a16:creationId xmlns:a16="http://schemas.microsoft.com/office/drawing/2014/main" id="{33F182A1-15F6-4388-8509-8A07B43B71E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5" name="Line 46">
          <a:extLst>
            <a:ext uri="{FF2B5EF4-FFF2-40B4-BE49-F238E27FC236}">
              <a16:creationId xmlns:a16="http://schemas.microsoft.com/office/drawing/2014/main" id="{030C4E38-917E-482C-8DDD-B74D252C6F6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6" name="Line 47">
          <a:extLst>
            <a:ext uri="{FF2B5EF4-FFF2-40B4-BE49-F238E27FC236}">
              <a16:creationId xmlns:a16="http://schemas.microsoft.com/office/drawing/2014/main" id="{7E64424A-F254-4BFF-B965-14B26ED01A9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7" name="Line 48">
          <a:extLst>
            <a:ext uri="{FF2B5EF4-FFF2-40B4-BE49-F238E27FC236}">
              <a16:creationId xmlns:a16="http://schemas.microsoft.com/office/drawing/2014/main" id="{FA1CD783-1D6E-42A0-A90A-3B23BD860F4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8" name="Line 49">
          <a:extLst>
            <a:ext uri="{FF2B5EF4-FFF2-40B4-BE49-F238E27FC236}">
              <a16:creationId xmlns:a16="http://schemas.microsoft.com/office/drawing/2014/main" id="{CED49049-45EA-476D-ACF4-B1986490687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9" name="Line 50">
          <a:extLst>
            <a:ext uri="{FF2B5EF4-FFF2-40B4-BE49-F238E27FC236}">
              <a16:creationId xmlns:a16="http://schemas.microsoft.com/office/drawing/2014/main" id="{39048E64-8DB8-4D71-9442-63D3823358B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0" name="Line 51">
          <a:extLst>
            <a:ext uri="{FF2B5EF4-FFF2-40B4-BE49-F238E27FC236}">
              <a16:creationId xmlns:a16="http://schemas.microsoft.com/office/drawing/2014/main" id="{C49CA3E9-5A57-4E83-86A9-9597DF07C18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1" name="Line 182">
          <a:extLst>
            <a:ext uri="{FF2B5EF4-FFF2-40B4-BE49-F238E27FC236}">
              <a16:creationId xmlns:a16="http://schemas.microsoft.com/office/drawing/2014/main" id="{9891F92C-C53D-446B-8B5F-7FBA62D14A7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2" name="Line 183">
          <a:extLst>
            <a:ext uri="{FF2B5EF4-FFF2-40B4-BE49-F238E27FC236}">
              <a16:creationId xmlns:a16="http://schemas.microsoft.com/office/drawing/2014/main" id="{2EDA2D57-61AB-482D-AB9B-891757FD1E8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3" name="Line 184">
          <a:extLst>
            <a:ext uri="{FF2B5EF4-FFF2-40B4-BE49-F238E27FC236}">
              <a16:creationId xmlns:a16="http://schemas.microsoft.com/office/drawing/2014/main" id="{905BB0CB-AB69-49A0-91CB-C90C7AAE1E4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4" name="Line 185">
          <a:extLst>
            <a:ext uri="{FF2B5EF4-FFF2-40B4-BE49-F238E27FC236}">
              <a16:creationId xmlns:a16="http://schemas.microsoft.com/office/drawing/2014/main" id="{442610B2-5466-42A0-A902-4023FA2931A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5" name="Line 186">
          <a:extLst>
            <a:ext uri="{FF2B5EF4-FFF2-40B4-BE49-F238E27FC236}">
              <a16:creationId xmlns:a16="http://schemas.microsoft.com/office/drawing/2014/main" id="{E84DB062-D5DC-4590-A995-4392E1782C9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6" name="Line 187">
          <a:extLst>
            <a:ext uri="{FF2B5EF4-FFF2-40B4-BE49-F238E27FC236}">
              <a16:creationId xmlns:a16="http://schemas.microsoft.com/office/drawing/2014/main" id="{A07726DD-1971-4898-8B39-0B18C9A39EF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7" name="Line 46">
          <a:extLst>
            <a:ext uri="{FF2B5EF4-FFF2-40B4-BE49-F238E27FC236}">
              <a16:creationId xmlns:a16="http://schemas.microsoft.com/office/drawing/2014/main" id="{ED15CBCB-3691-40C8-8C3F-C7D8AF45083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8" name="Line 47">
          <a:extLst>
            <a:ext uri="{FF2B5EF4-FFF2-40B4-BE49-F238E27FC236}">
              <a16:creationId xmlns:a16="http://schemas.microsoft.com/office/drawing/2014/main" id="{2DF32CBF-4E54-4FC2-A20F-921E5C31102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9" name="Line 48">
          <a:extLst>
            <a:ext uri="{FF2B5EF4-FFF2-40B4-BE49-F238E27FC236}">
              <a16:creationId xmlns:a16="http://schemas.microsoft.com/office/drawing/2014/main" id="{72B63C6B-7766-42F5-994A-9F9B740603B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0" name="Line 49">
          <a:extLst>
            <a:ext uri="{FF2B5EF4-FFF2-40B4-BE49-F238E27FC236}">
              <a16:creationId xmlns:a16="http://schemas.microsoft.com/office/drawing/2014/main" id="{340A83EC-430F-49B5-9FE0-88ADA55A149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1" name="Line 50">
          <a:extLst>
            <a:ext uri="{FF2B5EF4-FFF2-40B4-BE49-F238E27FC236}">
              <a16:creationId xmlns:a16="http://schemas.microsoft.com/office/drawing/2014/main" id="{A8D4D690-2DA3-4A19-BEB6-AAED3D5CF91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2" name="Line 51">
          <a:extLst>
            <a:ext uri="{FF2B5EF4-FFF2-40B4-BE49-F238E27FC236}">
              <a16:creationId xmlns:a16="http://schemas.microsoft.com/office/drawing/2014/main" id="{A913A2E2-FCEC-4C15-862C-21BC6A54767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3" name="Line 182">
          <a:extLst>
            <a:ext uri="{FF2B5EF4-FFF2-40B4-BE49-F238E27FC236}">
              <a16:creationId xmlns:a16="http://schemas.microsoft.com/office/drawing/2014/main" id="{D886A6E6-68DE-4C23-A7B0-4CD69BDABAE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4" name="Line 183">
          <a:extLst>
            <a:ext uri="{FF2B5EF4-FFF2-40B4-BE49-F238E27FC236}">
              <a16:creationId xmlns:a16="http://schemas.microsoft.com/office/drawing/2014/main" id="{95F43620-1A43-4234-96CB-734EC97410A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5" name="Line 184">
          <a:extLst>
            <a:ext uri="{FF2B5EF4-FFF2-40B4-BE49-F238E27FC236}">
              <a16:creationId xmlns:a16="http://schemas.microsoft.com/office/drawing/2014/main" id="{7CB0039D-A487-4831-AEDA-2197525FFD7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6" name="Line 185">
          <a:extLst>
            <a:ext uri="{FF2B5EF4-FFF2-40B4-BE49-F238E27FC236}">
              <a16:creationId xmlns:a16="http://schemas.microsoft.com/office/drawing/2014/main" id="{2E456563-8D39-4D2E-B80C-8DD5F12C88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7" name="Line 186">
          <a:extLst>
            <a:ext uri="{FF2B5EF4-FFF2-40B4-BE49-F238E27FC236}">
              <a16:creationId xmlns:a16="http://schemas.microsoft.com/office/drawing/2014/main" id="{CB54DBC7-779B-4DEB-9E57-6AB494E0EED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8" name="Line 187">
          <a:extLst>
            <a:ext uri="{FF2B5EF4-FFF2-40B4-BE49-F238E27FC236}">
              <a16:creationId xmlns:a16="http://schemas.microsoft.com/office/drawing/2014/main" id="{148C4BC0-3214-4CD2-90B1-80D57BEA41B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9" name="Line 46">
          <a:extLst>
            <a:ext uri="{FF2B5EF4-FFF2-40B4-BE49-F238E27FC236}">
              <a16:creationId xmlns:a16="http://schemas.microsoft.com/office/drawing/2014/main" id="{3AF1681D-D7CA-40CE-AF6F-F32AAC1FBA6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0" name="Line 47">
          <a:extLst>
            <a:ext uri="{FF2B5EF4-FFF2-40B4-BE49-F238E27FC236}">
              <a16:creationId xmlns:a16="http://schemas.microsoft.com/office/drawing/2014/main" id="{64840FC1-D06A-404B-90B1-D55A8188E82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1" name="Line 48">
          <a:extLst>
            <a:ext uri="{FF2B5EF4-FFF2-40B4-BE49-F238E27FC236}">
              <a16:creationId xmlns:a16="http://schemas.microsoft.com/office/drawing/2014/main" id="{125D6D32-042A-4A22-A5D8-BF173C9FFB9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2" name="Line 49">
          <a:extLst>
            <a:ext uri="{FF2B5EF4-FFF2-40B4-BE49-F238E27FC236}">
              <a16:creationId xmlns:a16="http://schemas.microsoft.com/office/drawing/2014/main" id="{47489993-8F28-4A7B-9898-DEB8AA336B5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3" name="Line 50">
          <a:extLst>
            <a:ext uri="{FF2B5EF4-FFF2-40B4-BE49-F238E27FC236}">
              <a16:creationId xmlns:a16="http://schemas.microsoft.com/office/drawing/2014/main" id="{6DC4A853-FC92-43BB-9250-E4EF0387EE9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4" name="Line 51">
          <a:extLst>
            <a:ext uri="{FF2B5EF4-FFF2-40B4-BE49-F238E27FC236}">
              <a16:creationId xmlns:a16="http://schemas.microsoft.com/office/drawing/2014/main" id="{C0D8A67F-BD04-4A8F-A02B-12ADBBEDD37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5" name="Line 182">
          <a:extLst>
            <a:ext uri="{FF2B5EF4-FFF2-40B4-BE49-F238E27FC236}">
              <a16:creationId xmlns:a16="http://schemas.microsoft.com/office/drawing/2014/main" id="{EEF82521-57C9-45CC-8649-AFFB4DA4466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6" name="Line 183">
          <a:extLst>
            <a:ext uri="{FF2B5EF4-FFF2-40B4-BE49-F238E27FC236}">
              <a16:creationId xmlns:a16="http://schemas.microsoft.com/office/drawing/2014/main" id="{F2DB1424-DDDE-4C43-BFEA-50A67728607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7" name="Line 184">
          <a:extLst>
            <a:ext uri="{FF2B5EF4-FFF2-40B4-BE49-F238E27FC236}">
              <a16:creationId xmlns:a16="http://schemas.microsoft.com/office/drawing/2014/main" id="{BCA4F06A-469D-47E8-995D-DCDB355D733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8" name="Line 185">
          <a:extLst>
            <a:ext uri="{FF2B5EF4-FFF2-40B4-BE49-F238E27FC236}">
              <a16:creationId xmlns:a16="http://schemas.microsoft.com/office/drawing/2014/main" id="{5BF34E65-88A8-4BFD-B291-1985E8583D5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9" name="Line 186">
          <a:extLst>
            <a:ext uri="{FF2B5EF4-FFF2-40B4-BE49-F238E27FC236}">
              <a16:creationId xmlns:a16="http://schemas.microsoft.com/office/drawing/2014/main" id="{8F8A1CA2-3397-4DC0-A2C9-BCFA9B91ECA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0" name="Line 187">
          <a:extLst>
            <a:ext uri="{FF2B5EF4-FFF2-40B4-BE49-F238E27FC236}">
              <a16:creationId xmlns:a16="http://schemas.microsoft.com/office/drawing/2014/main" id="{A354507E-24A5-4DCE-9BE6-584878E00D1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1" name="Line 46">
          <a:extLst>
            <a:ext uri="{FF2B5EF4-FFF2-40B4-BE49-F238E27FC236}">
              <a16:creationId xmlns:a16="http://schemas.microsoft.com/office/drawing/2014/main" id="{12AE1A95-02EC-4267-B777-377709DA4AD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2" name="Line 47">
          <a:extLst>
            <a:ext uri="{FF2B5EF4-FFF2-40B4-BE49-F238E27FC236}">
              <a16:creationId xmlns:a16="http://schemas.microsoft.com/office/drawing/2014/main" id="{9E26484F-5179-40D4-93EC-F7C7DADC673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3" name="Line 48">
          <a:extLst>
            <a:ext uri="{FF2B5EF4-FFF2-40B4-BE49-F238E27FC236}">
              <a16:creationId xmlns:a16="http://schemas.microsoft.com/office/drawing/2014/main" id="{D33FDBE2-EA55-4B56-BD6B-1565A991EC3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4" name="Line 49">
          <a:extLst>
            <a:ext uri="{FF2B5EF4-FFF2-40B4-BE49-F238E27FC236}">
              <a16:creationId xmlns:a16="http://schemas.microsoft.com/office/drawing/2014/main" id="{42337C4B-6D0C-4F76-850E-568D5C267D3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5" name="Line 50">
          <a:extLst>
            <a:ext uri="{FF2B5EF4-FFF2-40B4-BE49-F238E27FC236}">
              <a16:creationId xmlns:a16="http://schemas.microsoft.com/office/drawing/2014/main" id="{1CD1B0C8-1393-418D-A521-E0AF9FFC1B3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6" name="Line 51">
          <a:extLst>
            <a:ext uri="{FF2B5EF4-FFF2-40B4-BE49-F238E27FC236}">
              <a16:creationId xmlns:a16="http://schemas.microsoft.com/office/drawing/2014/main" id="{B8387529-DA95-42CD-AFE7-242432BB41D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7" name="Line 182">
          <a:extLst>
            <a:ext uri="{FF2B5EF4-FFF2-40B4-BE49-F238E27FC236}">
              <a16:creationId xmlns:a16="http://schemas.microsoft.com/office/drawing/2014/main" id="{5C827E21-FDDE-40BD-B98C-44E8138C5CB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8" name="Line 183">
          <a:extLst>
            <a:ext uri="{FF2B5EF4-FFF2-40B4-BE49-F238E27FC236}">
              <a16:creationId xmlns:a16="http://schemas.microsoft.com/office/drawing/2014/main" id="{19982572-6F74-44C7-83E5-22B50CF8AE1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9" name="Line 184">
          <a:extLst>
            <a:ext uri="{FF2B5EF4-FFF2-40B4-BE49-F238E27FC236}">
              <a16:creationId xmlns:a16="http://schemas.microsoft.com/office/drawing/2014/main" id="{A6F1A80D-A752-43ED-B369-707ABAA58BE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0" name="Line 185">
          <a:extLst>
            <a:ext uri="{FF2B5EF4-FFF2-40B4-BE49-F238E27FC236}">
              <a16:creationId xmlns:a16="http://schemas.microsoft.com/office/drawing/2014/main" id="{729F62E1-3853-4373-ABBD-AD7A545B9A8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1" name="Line 186">
          <a:extLst>
            <a:ext uri="{FF2B5EF4-FFF2-40B4-BE49-F238E27FC236}">
              <a16:creationId xmlns:a16="http://schemas.microsoft.com/office/drawing/2014/main" id="{020F8A78-239E-42DA-8CB9-33316AB7DB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2" name="Line 187">
          <a:extLst>
            <a:ext uri="{FF2B5EF4-FFF2-40B4-BE49-F238E27FC236}">
              <a16:creationId xmlns:a16="http://schemas.microsoft.com/office/drawing/2014/main" id="{1D3B0F22-2843-4EA2-90FA-47BE760AF33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3" name="Line 46">
          <a:extLst>
            <a:ext uri="{FF2B5EF4-FFF2-40B4-BE49-F238E27FC236}">
              <a16:creationId xmlns:a16="http://schemas.microsoft.com/office/drawing/2014/main" id="{22370168-9CFE-4954-85B4-0D0817EB251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4" name="Line 47">
          <a:extLst>
            <a:ext uri="{FF2B5EF4-FFF2-40B4-BE49-F238E27FC236}">
              <a16:creationId xmlns:a16="http://schemas.microsoft.com/office/drawing/2014/main" id="{23948E05-B71A-4DA7-8B0F-122B934B0E7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5" name="Line 48">
          <a:extLst>
            <a:ext uri="{FF2B5EF4-FFF2-40B4-BE49-F238E27FC236}">
              <a16:creationId xmlns:a16="http://schemas.microsoft.com/office/drawing/2014/main" id="{ECE58D27-DFCE-4977-8245-E6BCE21C986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6" name="Line 49">
          <a:extLst>
            <a:ext uri="{FF2B5EF4-FFF2-40B4-BE49-F238E27FC236}">
              <a16:creationId xmlns:a16="http://schemas.microsoft.com/office/drawing/2014/main" id="{25D4F856-0D36-41CA-9B78-EC1B9E6CB1C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7" name="Line 50">
          <a:extLst>
            <a:ext uri="{FF2B5EF4-FFF2-40B4-BE49-F238E27FC236}">
              <a16:creationId xmlns:a16="http://schemas.microsoft.com/office/drawing/2014/main" id="{37B7C3D5-C2C1-4DFF-AA16-D946FE41722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8" name="Line 51">
          <a:extLst>
            <a:ext uri="{FF2B5EF4-FFF2-40B4-BE49-F238E27FC236}">
              <a16:creationId xmlns:a16="http://schemas.microsoft.com/office/drawing/2014/main" id="{03DDB024-2E90-4F3C-8DE0-1A330F57D51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9" name="Line 182">
          <a:extLst>
            <a:ext uri="{FF2B5EF4-FFF2-40B4-BE49-F238E27FC236}">
              <a16:creationId xmlns:a16="http://schemas.microsoft.com/office/drawing/2014/main" id="{F4BD8351-CFBC-4D7B-B7A9-18FC65BECC6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0" name="Line 183">
          <a:extLst>
            <a:ext uri="{FF2B5EF4-FFF2-40B4-BE49-F238E27FC236}">
              <a16:creationId xmlns:a16="http://schemas.microsoft.com/office/drawing/2014/main" id="{E637AB83-FF82-4686-9FB5-B0D965DFCF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1" name="Line 184">
          <a:extLst>
            <a:ext uri="{FF2B5EF4-FFF2-40B4-BE49-F238E27FC236}">
              <a16:creationId xmlns:a16="http://schemas.microsoft.com/office/drawing/2014/main" id="{EAC4880C-49DB-49BD-8279-5D93E296734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2" name="Line 185">
          <a:extLst>
            <a:ext uri="{FF2B5EF4-FFF2-40B4-BE49-F238E27FC236}">
              <a16:creationId xmlns:a16="http://schemas.microsoft.com/office/drawing/2014/main" id="{20600076-94BB-4587-B452-B7125CE5B74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3" name="Line 186">
          <a:extLst>
            <a:ext uri="{FF2B5EF4-FFF2-40B4-BE49-F238E27FC236}">
              <a16:creationId xmlns:a16="http://schemas.microsoft.com/office/drawing/2014/main" id="{171AF9B2-221D-4E06-B9C3-7BC27582850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4" name="Line 187">
          <a:extLst>
            <a:ext uri="{FF2B5EF4-FFF2-40B4-BE49-F238E27FC236}">
              <a16:creationId xmlns:a16="http://schemas.microsoft.com/office/drawing/2014/main" id="{AC65077C-2736-4B2F-8FDE-5DB2081C603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5" name="Line 46">
          <a:extLst>
            <a:ext uri="{FF2B5EF4-FFF2-40B4-BE49-F238E27FC236}">
              <a16:creationId xmlns:a16="http://schemas.microsoft.com/office/drawing/2014/main" id="{E92314CA-959A-4DBC-A880-52CEFBAB64D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6" name="Line 47">
          <a:extLst>
            <a:ext uri="{FF2B5EF4-FFF2-40B4-BE49-F238E27FC236}">
              <a16:creationId xmlns:a16="http://schemas.microsoft.com/office/drawing/2014/main" id="{321183F7-2C36-489C-97B4-E855D45225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7" name="Line 48">
          <a:extLst>
            <a:ext uri="{FF2B5EF4-FFF2-40B4-BE49-F238E27FC236}">
              <a16:creationId xmlns:a16="http://schemas.microsoft.com/office/drawing/2014/main" id="{5CE2E1A5-3A94-4A8F-8B22-DFD20570148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8" name="Line 49">
          <a:extLst>
            <a:ext uri="{FF2B5EF4-FFF2-40B4-BE49-F238E27FC236}">
              <a16:creationId xmlns:a16="http://schemas.microsoft.com/office/drawing/2014/main" id="{0BAA798C-B7F7-4D5B-94A8-B1C4EE76320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9" name="Line 50">
          <a:extLst>
            <a:ext uri="{FF2B5EF4-FFF2-40B4-BE49-F238E27FC236}">
              <a16:creationId xmlns:a16="http://schemas.microsoft.com/office/drawing/2014/main" id="{D72EEF29-F9EC-4C71-95CC-81FF13AE090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0" name="Line 51">
          <a:extLst>
            <a:ext uri="{FF2B5EF4-FFF2-40B4-BE49-F238E27FC236}">
              <a16:creationId xmlns:a16="http://schemas.microsoft.com/office/drawing/2014/main" id="{FF00F1B5-5488-42F9-A770-BF5424720F5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1" name="Line 182">
          <a:extLst>
            <a:ext uri="{FF2B5EF4-FFF2-40B4-BE49-F238E27FC236}">
              <a16:creationId xmlns:a16="http://schemas.microsoft.com/office/drawing/2014/main" id="{B8C05EAF-AAE7-4074-9F95-876BE8D9C05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2" name="Line 183">
          <a:extLst>
            <a:ext uri="{FF2B5EF4-FFF2-40B4-BE49-F238E27FC236}">
              <a16:creationId xmlns:a16="http://schemas.microsoft.com/office/drawing/2014/main" id="{E4D1243F-1665-4B7E-92E2-7AB9C09DB36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3" name="Line 184">
          <a:extLst>
            <a:ext uri="{FF2B5EF4-FFF2-40B4-BE49-F238E27FC236}">
              <a16:creationId xmlns:a16="http://schemas.microsoft.com/office/drawing/2014/main" id="{CFB28A10-1C25-4D98-9CBF-071DC94BC38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4" name="Line 185">
          <a:extLst>
            <a:ext uri="{FF2B5EF4-FFF2-40B4-BE49-F238E27FC236}">
              <a16:creationId xmlns:a16="http://schemas.microsoft.com/office/drawing/2014/main" id="{29F38F57-79B4-4249-8B73-FBA7B30C849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5" name="Line 186">
          <a:extLst>
            <a:ext uri="{FF2B5EF4-FFF2-40B4-BE49-F238E27FC236}">
              <a16:creationId xmlns:a16="http://schemas.microsoft.com/office/drawing/2014/main" id="{262DE369-27E4-4B5C-915E-DDA74AA194D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6" name="Line 187">
          <a:extLst>
            <a:ext uri="{FF2B5EF4-FFF2-40B4-BE49-F238E27FC236}">
              <a16:creationId xmlns:a16="http://schemas.microsoft.com/office/drawing/2014/main" id="{B90F7EFC-91C1-4E35-80C8-E37E015CCEF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7" name="Line 46">
          <a:extLst>
            <a:ext uri="{FF2B5EF4-FFF2-40B4-BE49-F238E27FC236}">
              <a16:creationId xmlns:a16="http://schemas.microsoft.com/office/drawing/2014/main" id="{8FBE99EE-F0A0-4921-A9A1-AC663775A77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8" name="Line 47">
          <a:extLst>
            <a:ext uri="{FF2B5EF4-FFF2-40B4-BE49-F238E27FC236}">
              <a16:creationId xmlns:a16="http://schemas.microsoft.com/office/drawing/2014/main" id="{89AA0B27-7D67-4D88-B253-118FD75AC3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9" name="Line 48">
          <a:extLst>
            <a:ext uri="{FF2B5EF4-FFF2-40B4-BE49-F238E27FC236}">
              <a16:creationId xmlns:a16="http://schemas.microsoft.com/office/drawing/2014/main" id="{56FC0544-5F6B-45F9-8C03-719215ED89A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0" name="Line 49">
          <a:extLst>
            <a:ext uri="{FF2B5EF4-FFF2-40B4-BE49-F238E27FC236}">
              <a16:creationId xmlns:a16="http://schemas.microsoft.com/office/drawing/2014/main" id="{716F6205-4EB1-4D3B-97DA-E4D12D7C1C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1" name="Line 50">
          <a:extLst>
            <a:ext uri="{FF2B5EF4-FFF2-40B4-BE49-F238E27FC236}">
              <a16:creationId xmlns:a16="http://schemas.microsoft.com/office/drawing/2014/main" id="{8F732B43-1C37-4104-924B-BA9771C152C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2" name="Line 51">
          <a:extLst>
            <a:ext uri="{FF2B5EF4-FFF2-40B4-BE49-F238E27FC236}">
              <a16:creationId xmlns:a16="http://schemas.microsoft.com/office/drawing/2014/main" id="{90BD621E-455F-4C05-9F80-83361DE73A2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3" name="Line 182">
          <a:extLst>
            <a:ext uri="{FF2B5EF4-FFF2-40B4-BE49-F238E27FC236}">
              <a16:creationId xmlns:a16="http://schemas.microsoft.com/office/drawing/2014/main" id="{1FA9EAB8-4B41-4ED3-96E9-6329B7DAEF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4" name="Line 183">
          <a:extLst>
            <a:ext uri="{FF2B5EF4-FFF2-40B4-BE49-F238E27FC236}">
              <a16:creationId xmlns:a16="http://schemas.microsoft.com/office/drawing/2014/main" id="{6D067C03-9D3D-48C8-A7E3-382FC6F4A31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5" name="Line 184">
          <a:extLst>
            <a:ext uri="{FF2B5EF4-FFF2-40B4-BE49-F238E27FC236}">
              <a16:creationId xmlns:a16="http://schemas.microsoft.com/office/drawing/2014/main" id="{D69AF7F0-920F-4E75-A24D-3F665F5DC43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6" name="Line 185">
          <a:extLst>
            <a:ext uri="{FF2B5EF4-FFF2-40B4-BE49-F238E27FC236}">
              <a16:creationId xmlns:a16="http://schemas.microsoft.com/office/drawing/2014/main" id="{F089AED8-95DE-4D04-A51C-0F5FF555D54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7" name="Line 186">
          <a:extLst>
            <a:ext uri="{FF2B5EF4-FFF2-40B4-BE49-F238E27FC236}">
              <a16:creationId xmlns:a16="http://schemas.microsoft.com/office/drawing/2014/main" id="{A673B7A2-3E11-44D2-A66C-1546E04EF36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8" name="Line 187">
          <a:extLst>
            <a:ext uri="{FF2B5EF4-FFF2-40B4-BE49-F238E27FC236}">
              <a16:creationId xmlns:a16="http://schemas.microsoft.com/office/drawing/2014/main" id="{39511D2A-8BD0-4F35-9A6A-5E7B7D647E5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9" name="Line 46">
          <a:extLst>
            <a:ext uri="{FF2B5EF4-FFF2-40B4-BE49-F238E27FC236}">
              <a16:creationId xmlns:a16="http://schemas.microsoft.com/office/drawing/2014/main" id="{19665A56-8A82-4038-9456-214B8913D96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0" name="Line 47">
          <a:extLst>
            <a:ext uri="{FF2B5EF4-FFF2-40B4-BE49-F238E27FC236}">
              <a16:creationId xmlns:a16="http://schemas.microsoft.com/office/drawing/2014/main" id="{EE2A54C4-6950-4AE7-9B5C-2D01C744A22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1" name="Line 48">
          <a:extLst>
            <a:ext uri="{FF2B5EF4-FFF2-40B4-BE49-F238E27FC236}">
              <a16:creationId xmlns:a16="http://schemas.microsoft.com/office/drawing/2014/main" id="{F37C3EC3-089F-4BAC-AA3F-77DEB94052B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2" name="Line 49">
          <a:extLst>
            <a:ext uri="{FF2B5EF4-FFF2-40B4-BE49-F238E27FC236}">
              <a16:creationId xmlns:a16="http://schemas.microsoft.com/office/drawing/2014/main" id="{09B9F328-6435-4E27-A678-F077169C081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3" name="Line 50">
          <a:extLst>
            <a:ext uri="{FF2B5EF4-FFF2-40B4-BE49-F238E27FC236}">
              <a16:creationId xmlns:a16="http://schemas.microsoft.com/office/drawing/2014/main" id="{747B4F9B-9928-41CE-A37F-B2645E2C8E0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4" name="Line 51">
          <a:extLst>
            <a:ext uri="{FF2B5EF4-FFF2-40B4-BE49-F238E27FC236}">
              <a16:creationId xmlns:a16="http://schemas.microsoft.com/office/drawing/2014/main" id="{E8933DEC-26C6-41C5-8F9C-C524BD31163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5" name="Line 182">
          <a:extLst>
            <a:ext uri="{FF2B5EF4-FFF2-40B4-BE49-F238E27FC236}">
              <a16:creationId xmlns:a16="http://schemas.microsoft.com/office/drawing/2014/main" id="{8B7C1163-B2FA-4FD4-80BA-B0B1B0880F2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6" name="Line 183">
          <a:extLst>
            <a:ext uri="{FF2B5EF4-FFF2-40B4-BE49-F238E27FC236}">
              <a16:creationId xmlns:a16="http://schemas.microsoft.com/office/drawing/2014/main" id="{82C696F8-B99F-4424-BDD5-E9D73CF54DF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7" name="Line 184">
          <a:extLst>
            <a:ext uri="{FF2B5EF4-FFF2-40B4-BE49-F238E27FC236}">
              <a16:creationId xmlns:a16="http://schemas.microsoft.com/office/drawing/2014/main" id="{2FFFBBE8-48D8-412C-BF88-FC7A418A647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8" name="Line 185">
          <a:extLst>
            <a:ext uri="{FF2B5EF4-FFF2-40B4-BE49-F238E27FC236}">
              <a16:creationId xmlns:a16="http://schemas.microsoft.com/office/drawing/2014/main" id="{B22B6745-D683-4DAF-A4D3-0277146505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9" name="Line 186">
          <a:extLst>
            <a:ext uri="{FF2B5EF4-FFF2-40B4-BE49-F238E27FC236}">
              <a16:creationId xmlns:a16="http://schemas.microsoft.com/office/drawing/2014/main" id="{2538A675-34A8-46B8-B7EC-8098070BDFB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0" name="Line 187">
          <a:extLst>
            <a:ext uri="{FF2B5EF4-FFF2-40B4-BE49-F238E27FC236}">
              <a16:creationId xmlns:a16="http://schemas.microsoft.com/office/drawing/2014/main" id="{E08482ED-B948-46E8-A81C-7440E22CD59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1" name="Line 46">
          <a:extLst>
            <a:ext uri="{FF2B5EF4-FFF2-40B4-BE49-F238E27FC236}">
              <a16:creationId xmlns:a16="http://schemas.microsoft.com/office/drawing/2014/main" id="{92E72F24-EF89-48DF-BB84-E1592B8E240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2" name="Line 47">
          <a:extLst>
            <a:ext uri="{FF2B5EF4-FFF2-40B4-BE49-F238E27FC236}">
              <a16:creationId xmlns:a16="http://schemas.microsoft.com/office/drawing/2014/main" id="{296D2B75-00BF-47F6-BC68-B9C27E9B774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3" name="Line 48">
          <a:extLst>
            <a:ext uri="{FF2B5EF4-FFF2-40B4-BE49-F238E27FC236}">
              <a16:creationId xmlns:a16="http://schemas.microsoft.com/office/drawing/2014/main" id="{FBFDAB97-44E2-4308-AB02-8A6D1DB1AA4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4" name="Line 49">
          <a:extLst>
            <a:ext uri="{FF2B5EF4-FFF2-40B4-BE49-F238E27FC236}">
              <a16:creationId xmlns:a16="http://schemas.microsoft.com/office/drawing/2014/main" id="{C09E1D47-047E-4417-AA6E-9A7ACEB6192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5" name="Line 50">
          <a:extLst>
            <a:ext uri="{FF2B5EF4-FFF2-40B4-BE49-F238E27FC236}">
              <a16:creationId xmlns:a16="http://schemas.microsoft.com/office/drawing/2014/main" id="{400C235F-C85C-49CC-AE41-130243C4F48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6" name="Line 51">
          <a:extLst>
            <a:ext uri="{FF2B5EF4-FFF2-40B4-BE49-F238E27FC236}">
              <a16:creationId xmlns:a16="http://schemas.microsoft.com/office/drawing/2014/main" id="{A62A4134-04D7-4474-A10C-34F6402EFB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7" name="Line 182">
          <a:extLst>
            <a:ext uri="{FF2B5EF4-FFF2-40B4-BE49-F238E27FC236}">
              <a16:creationId xmlns:a16="http://schemas.microsoft.com/office/drawing/2014/main" id="{54852618-9216-4337-BFE1-47F40B6771B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8" name="Line 183">
          <a:extLst>
            <a:ext uri="{FF2B5EF4-FFF2-40B4-BE49-F238E27FC236}">
              <a16:creationId xmlns:a16="http://schemas.microsoft.com/office/drawing/2014/main" id="{1739C16B-288F-4BDB-80AC-24C048954A2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9" name="Line 184">
          <a:extLst>
            <a:ext uri="{FF2B5EF4-FFF2-40B4-BE49-F238E27FC236}">
              <a16:creationId xmlns:a16="http://schemas.microsoft.com/office/drawing/2014/main" id="{6039D21B-DCF6-45A4-96A0-F3BFEB2ED75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0" name="Line 185">
          <a:extLst>
            <a:ext uri="{FF2B5EF4-FFF2-40B4-BE49-F238E27FC236}">
              <a16:creationId xmlns:a16="http://schemas.microsoft.com/office/drawing/2014/main" id="{442C0444-3882-442B-A9BE-C42C24EEC27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1" name="Line 186">
          <a:extLst>
            <a:ext uri="{FF2B5EF4-FFF2-40B4-BE49-F238E27FC236}">
              <a16:creationId xmlns:a16="http://schemas.microsoft.com/office/drawing/2014/main" id="{19A59D63-1C80-4A4B-A634-78E6BAA2CEF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2" name="Line 187">
          <a:extLst>
            <a:ext uri="{FF2B5EF4-FFF2-40B4-BE49-F238E27FC236}">
              <a16:creationId xmlns:a16="http://schemas.microsoft.com/office/drawing/2014/main" id="{8A89CFB0-1A31-4217-97EE-0A802045363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32BA190F-34DE-49FB-B3D1-2DB02B2360EE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F1181D13-7B4F-4285-B48C-81E0C1637BA6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D99AF7DF-FD8A-4742-8847-DEB27A5DD5D2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C358EDDA-5CEF-4F48-857E-1A6BD28AEF64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7CA6B57A-91A0-47D4-866B-2B37F621F21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A666EEB9-5DD4-4C3E-85D8-A39579538A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D8DE285-50C2-4F74-8C86-E17B734C13D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00D1960-07E6-4866-B1EE-D9CB988615E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A6EEB15E-E9FF-4DA1-8D81-8856425EA45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164FB57C-E65A-4CEC-BD18-8B205547706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B4102B04-CB7F-4597-982C-8A6A84B04B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61C9CD56-11AD-4A5E-97DF-75A7FE8A686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6E4C743A-47BF-4606-8FC0-DF150020760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935B846B-F100-4E23-95FE-CAD184124C2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70E7CA6D-EBD8-473B-9421-A6D330EF184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3F29E62E-3887-4E7E-89AF-0D15FED5E5A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7D1425A9-9D9E-4B9B-ACED-BDC10F09FCB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20FED493-A872-4AB2-B5B6-AF88F845497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76BCD772-9548-46A5-8946-D1CBD4C028E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8EDA17-6C57-4583-A901-88ABCE020FB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EE01A56C-604B-441C-BE97-E1D1BEADC4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7778E772-F578-4F3F-91A5-25C924D1003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C2922955-55FE-4EB6-8127-D4D0EE5D9E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833BEDD5-A926-49D7-B510-B53DFA6F1E1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23285FEE-2A14-46F7-8CE5-B373BFDC548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460DFC0B-966A-4DA6-A58F-A509EC39679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AF69C683-6223-43C9-B7C9-D66596AFA7E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DFAC8312-CCF2-4AFE-AC92-05C149CEC8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F371CAA6-176C-4109-9782-4C534B8B8B3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73503107-DA43-41DB-9EF5-7F658B25A5B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D0DA952C-A575-40E4-B2C1-FBDA8DB1395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60121AD4-0222-4405-A6FB-52EFE820C2D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5235FF90-0D56-4575-9EF1-FEDC193B05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F9EFB59B-1FA8-429B-9ABF-CAA7F132452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9C1B9D53-A215-4F7B-B8C6-9AE8AC60BC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76FCF67A-AED3-490A-B7DE-BACC97C353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2285AF5-7D19-4A8B-BF22-7691905FC5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21DA8275-8E03-43BE-A3CB-6172DF4D5B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4AC4337C-B3AB-4C3D-BF82-A93834E8C8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9DF5D6B0-1D47-46E4-9655-EFFE7D3B1B0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EF886426-DC26-4B78-8F54-1CA3D7FAE6A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E400F91-B1FF-4C91-8A6B-3F4BAD68F47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7A8E111-A405-427C-8E37-5F7FE35CF52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490B8CDF-72FE-4253-9731-A02294A005B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24C1F636-CC7A-4E29-8927-19C19391685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AFE12997-9D92-46E6-BE26-4713CD29FEA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09E090E-BB79-4ACE-919F-E234831A73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079B09D-064E-40A3-B16B-57CF939194A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468BF731-E325-4232-A175-0982DF5CB4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6AE6F7F-BBA9-4E81-9FD9-763F166E09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D116C8C9-14CB-4ED0-B55F-F8E2BCE050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9B817742-54E7-4A78-9CC4-2F370A6EA99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27C7CF1-4E22-4B95-AA2F-7BC9E45DB45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3E433063-BB4A-4991-AA1E-BBC076A24B7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9D7F6AD5-CE84-4333-89D5-4DF2EF1FE9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C9D9C417-7454-4996-8B6F-0A0127033FF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6DA9EF5F-18BF-4E46-8EC8-B5C1EE5245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84473D58-B206-4600-9D20-E3A1A727B7F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CF6B857A-451A-407F-82B7-8EBCEA7E773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C7F18A4E-3BDB-42FE-B45A-97156D57693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4269DB80-9BD9-4067-B62E-91827C0CCEC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53365620-9000-4335-90BE-01BB592DEAD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80B71BC1-2473-4B82-ACC2-3CCB4710EB4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BE365AD9-3B7F-43FE-8552-E56A023B04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C8CABE4E-D825-44D3-A6B2-6AEC8B7B9C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DB1007BC-ED54-49B0-B3ED-0EC5ABE96AB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26A27C06-7519-472B-8E75-5795C595935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DA2EBD7C-34AD-4B9A-9C51-80ADFF49CAE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236531E8-03D8-4077-B0E7-F19BCE757BF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D0872F03-0474-473E-9839-BD25F2F114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B916C987-9F48-4F68-AE85-5D7A8EE9A2E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3A34A581-7307-4C03-8B42-A180FC34D1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423A0BF7-DBEC-4766-9C94-89E83ECAF7E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7FD4E52-5128-40B2-A314-2A5FA63F0B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F06E3CDE-5CE0-4B15-B46C-DA38401EDD7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4B6A23EF-84FF-4F49-A4CD-688D30C76B2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F950ACAF-0BFD-4BB0-9B12-5314F230E74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3258FFAF-ACAD-47D7-8962-3A229EDADB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218066FF-1BD7-4A1B-9B67-7D3F703CF5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0EB9E01B-E4C8-4BF7-A588-535D09B47E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FB677E0F-9ECB-4C4A-8955-48D291DE83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C6D538D7-A2D3-4D71-8416-794891C443D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F9860CA-3757-4388-B8DA-E854EFEC38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6126C676-086F-403B-AFB4-AE8A4334EF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20DAA7A2-E9C7-48E2-9757-B012779AF1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15E1DBF5-8C5A-4512-AB0B-02C4EDEAD26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9A7D44E2-6796-49BB-9821-DF1B1C06B0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BBE4F936-F67A-4126-B61E-DB5C9759560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0900A17A-E23C-4E7F-9E9A-6D5B013F785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DBCA6AED-2805-4BD5-90B7-D97D474D9A4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F8EBD0BC-E4CF-46A3-A56D-97DA1F354DB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6E7182F3-9017-4F10-B56D-A56E0FF1D60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D79B9D34-53D3-49F6-AA11-ACC58121B0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2BC1CCBA-1CD9-4EEA-B8AA-93084A6B57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953E5325-C095-467C-B553-884A889960B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3C135791-D6ED-400C-88E8-4A76BB93EE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7E343BB8-5146-4FC5-AB4F-C38FE0C3347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8B1504F-5E79-440F-BCA7-EF86FA5CB18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13BF53C-0D25-489E-8ED4-C3BB0570DBC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35572DA5-00B1-4B3D-A6A7-47F145FF7E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AD5DAD98-75DB-4F2B-BC34-4D122DE87C7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6BAA028F-4487-4672-854D-B845D3F4213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92EDA91B-6F53-4539-893B-E4F118F92BE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9FD62C4A-C840-4807-A018-BF8868F2985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EA877F45-8BE5-494C-B6AC-09AC128D0E3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A0D6B3AF-4787-4047-B472-02011CE3A08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E22DD6BD-F660-4CD6-9113-55B490909A4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FD654648-FA01-47A4-99DE-2A8C6937324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EBEDA09-0133-43DE-864E-7CF938A3B24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FAD0D517-6261-4EFC-9AD3-CC946E558C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4286F4C-508F-4B61-8933-283EA563AC2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29429B3E-1273-4E7A-A50B-A4F65DA97D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52CED24C-B731-4345-A49C-C2ACE8C6CA0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7FA14E74-9D1E-4708-9E89-AA083C655D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5BE3DEE6-E926-40AD-9949-D4DAEB2421C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6D3A4C70-0972-4A66-B8F8-AF498AF801F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5B90028B-0426-42D5-A611-D0F5B8BE02B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3BF21C97-4C2A-4840-82F9-604D68748F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D1418111-7A91-458C-9BEB-B76EAD7AB1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29AB0488-DC30-4C4F-AF23-5CDEC4796F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F8E46346-7E26-4BEC-96FA-13F46158F7A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C43666B3-289C-47B3-8558-71B7B001609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E60C6182-6357-491B-9886-D598D4CEF13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F55D2455-18B0-4383-A60A-B1DF619EEB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3DD7CC5D-190B-46E5-8E4E-67CCD171C40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54512EA0-81F7-4F62-884E-8950C701718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065E2C94-1997-443D-9AF9-B0A53C1C3C7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2E8C50C1-9DE7-489F-A197-CDBD13823A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E4B373F8-DB0F-4461-B55F-5D053F0C7F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2FE320EE-2BE6-4AB5-A473-F384CED32C9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4F204932-9B01-481B-9ABE-05BA07681DE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F541097F-39CD-4503-B45C-F5662A2057D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1FCCC465-CECA-42AB-AA41-9E9FD0C0ED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33E466A-D6C0-4762-AF44-5A887757CD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EA0F8AFA-4A0E-4DA3-ABBA-1E8CD7C96B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F669533A-0098-47D5-870D-9DC8C2ABB7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4E6174F-ABC9-415B-A499-DCB4D4D2CBE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D47F8B0B-A7BC-401D-8400-F565E5444F6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B19F5019-BA57-4308-99B3-F8545534E10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61F48523-DF24-45B2-8960-6BEF16FAF27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CB1FC4E2-7753-4691-84CE-BC989633D10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EC3D57CB-0D03-48E9-A2B6-98D12372BD6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E7926A4-6CE7-44EA-9B44-FF9C023369B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29F2C2D2-EDFF-44EA-939C-0866ADA252F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53A86376-9418-4856-8648-59A4E2753B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8BAB25E0-B6E0-4065-9993-E1471A86E66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508ECB5A-2D5F-4EB7-9C0E-720AE467EB3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08F841F2-86E3-4781-9BD1-C9F68349E85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3CD585E7-F9F6-4BB6-B70E-844457B3229B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9DCC5BC-5C75-445C-984A-C53E5B2223BD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B0AB2209-7055-43EB-A086-FCB47F0666C5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BC224B5D-05A8-4DB2-93C6-C6E37053BF73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95CFDA21-D482-49CE-95CD-01AB62860BE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C5A7E17-EDE2-4CFB-9980-B560B062CD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096F23EA-59D6-4B0C-89BB-146B912DDDE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40D5AAE3-8FA2-4CA9-AE63-1C0C76D179A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A730CC05-C088-4C4F-B728-E6A1E100EF5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7E6B981-51B6-4271-90A3-400673986F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5FC31E71-0C5B-4815-BBDD-0DA17F364B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F279C3D-7A80-4746-A594-C34AFB0192B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3773E1C-9F41-4BC1-9CCA-A48862D754B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7897837B-C4D5-4896-81E4-77F9A067332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5E0CFADB-AE90-4D0B-8586-911E5D9E49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8F6EC0FC-24EB-496E-9AA3-A642A58E70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E2E44AB3-6880-42CC-9DF4-E8E909A8742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C8F4096C-A292-451E-9253-93FE92CF0C6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ADEEB889-C9BE-4F48-B5B9-76641EFCFA2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8F6C1871-422C-4202-8A2D-B108B6E279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7EFAC11C-587A-4836-A8B2-4FEF5D527F4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E0157587-4ECB-4854-BE78-45A88A59D44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AF3B24CD-AECF-442D-9E4B-A6AB6C7BB4B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78B29046-CCCD-4A3C-A86B-76B142CA4C0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BA2A2B9-4234-447C-89AF-5B40C492214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D665F2AA-EDB9-4348-BC80-A9B3A94DF69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4AB68D7-BBC5-461C-B108-3FB08ED8FD4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FA8F4970-A56E-4A57-A617-8AC281B721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CC877A85-E315-4C37-A069-54F212F74B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4B64946A-A486-466D-9F19-9848C439188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2A4D638E-DADA-47EF-AAA2-4679246D89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298610B5-4849-4FFD-8F19-34F6CD2D4FD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BC14768A-D6D5-4F1F-9899-6B25E4B5E30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338BBD82-40BE-4837-9002-23A20894481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11E5B472-F8AF-40DF-939C-21658AB010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13153086-D8C4-498F-9351-3019217B47E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9344BECE-90A9-482C-AB49-0705527D2D8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C7FE3F3-9A93-46BE-B47E-783F8ACA9D9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11FEEE41-675C-42CA-B177-EFC9840F0F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B74776E5-B708-400A-BC1A-10380EEEA01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F558F620-FE1A-48E5-897B-22CAA0135A4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7F0BE5E-C36D-4634-B830-39A250A8C2D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984F84BA-EB8B-4CE6-B35B-2DC1D50FB03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43449B1E-DFF4-44A9-8F7D-D38A982940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99BBC632-F426-4FDF-A813-38E93914EE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080C0E27-EB8A-4F4B-90D8-E724365ED4D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A1F940AF-54C4-4346-8EB5-D975B424544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19CE44B9-586C-446B-81C0-D79DCCE64DC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75B3173B-48FD-4131-BE62-0CC87F4E8BF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10D1D0CE-2228-4B29-801A-61FFFB03843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8125CDF9-C9B6-4400-82C8-7F5624DEC69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E7550B1E-CD4D-4FA7-9D28-9DA9721E07B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0CA6EE49-BD4A-4070-AB86-4EE51588A17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C11DE6B1-9383-4BD9-8A28-C1347368CB2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63C36AF5-C2E3-436C-996F-01D59CE1901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CA201D38-4ECD-4F23-90A1-3098561BED2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74C90C4E-1614-422D-A176-E6972F6F076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FDDCA8EA-C4ED-486B-B4ED-D10728A16E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564CEC8F-4D13-49E0-8238-EBFD59F2F31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A8958BB8-1F6E-4DBE-AD1A-97C81FCDD16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63E72E23-4084-490A-8199-6B0EC47B9A8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7864200F-98A7-43E8-AADC-F058686774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D0CC8342-40B2-4333-9A19-CCF52982187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A96AF27C-89E6-455D-9508-D060D2057D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05558D1D-AD27-47DF-8B23-6712FADDD74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F612FBAD-D971-444B-92DA-90FF3345D20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49F0CE47-D557-4249-A00A-3C2B70282F8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DC4EBAB8-BFAD-4980-8987-CB1A73F04CF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7AA5B5C1-4DFE-4858-83FB-68990A8A54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6D7F2DB2-67CC-4EC7-95CC-7FCA10709B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E7DC642D-F96A-43AA-838D-DBE734A9CFD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68ED627E-876F-44C3-A216-DD237C35B26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AFB4B1F-4739-410E-839C-384082E84B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63E097FD-C6C2-4B3C-8888-889330E3389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59CD7806-CD71-4A32-9466-9B2E35713A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58FD1DB6-0CB0-44DC-91CD-3B28EB57E0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E27C09E4-C389-4783-B272-C588CEB8B71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826151BE-A449-4C25-AC6E-C861688343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8E8BFA2B-06BC-412A-9B8D-61A3A36A727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CC970035-F75F-49B1-B727-291BFE6530E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8FB0796E-6738-476A-B84C-F4C0C7368AD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2863E1A6-7039-4DE6-838E-C9A38E36470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BAB5A70E-DE7C-4A1F-B6AB-8C3A58EF23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65305C58-D648-4778-BFE3-3B5385A1A4B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C49BDD77-4AF9-425A-B2D0-6A2C8EC6D88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C296A99D-FA10-47F7-B40A-992834C3C3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479E0055-C470-427F-8F32-A58298BAF6B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A06AC123-FF08-43C9-92DA-17D82D491C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2A34DD54-0040-4B5E-BC48-D6FD0DDFC6E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BF991E75-631C-4765-9311-9B5820A3A6E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5EDB2745-2BFB-400E-B96E-408D3D491F1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6B6B5B2-F339-4625-8F01-11E86754D59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8BF3CF85-889D-48FD-8BA2-79CE6B7C78F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7567A7CE-B722-47AF-85A5-0F6899465AF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E1EC5AD0-9A2A-4D06-8C6D-249CED25D0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16FE1E8F-5036-40A4-A32A-63ED05CC951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796E98D6-D6CE-4849-B4A5-4B4D385499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8FEBCE5-0934-4834-A662-A7E485062E1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FAAEEEB8-2627-432F-8195-3A3FE8A3BFD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DFAEB43D-CB35-44E8-9648-97726AA714C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C755302D-0097-4037-A149-F89F8C2C0E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7787AFB-3A30-4785-AFCC-CF74D724B98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88BA7E94-759D-4DB9-B87A-220CE146E5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2C3E4D92-109C-436B-8961-67746EDD5C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EAF4E6F4-D0FF-45EB-8724-5D062E7ED4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72554FB5-A4D5-424F-8BBD-E46B5F6F7F8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7E6C897B-8CA9-4717-96AE-FFC7F5411C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C205797D-C168-4255-BFF2-24CCFE0DEC3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9AB1DE5E-6D7D-4519-BD49-B272311BCD8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C5DE71DD-A9A2-4437-89B0-E38AEB3DFA9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EDDD6BBD-98E4-417A-BEE7-FAD8EDF8DA6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9625DB35-2647-4F97-B2F3-E7D350E5F25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8ACE65AC-6B6C-40DC-9F73-CE7D633380F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A3383BC0-6113-450E-A1B6-F03E1B5550E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4796FD9E-AE61-4EC8-80E2-84D1026B4D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288BD430-4679-4E23-8249-777895BEFA3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DB29C996-4D18-4C45-8C28-928AF1A7C23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70077A58-C120-42C9-B087-6E326F94C2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8E442CE-5307-4724-8957-79639518710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C93DD3E0-BC4A-4F1A-91FE-C2FEBF8135B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BD0D8321-FFA4-47B0-88BC-B590828153E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DA2426B8-EB88-4500-A731-DABC28C390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CA142DA0-592B-4C57-90B2-E45A241437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B89D8821-C9F0-4E40-A22C-0D5CD8E4E49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09B9718B-CA09-4486-88DC-B037B6D6AE2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C26C1D57-307F-4177-BD9E-CB6F229E2C1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80E53C6-9BCA-420D-B0E5-C8BCAB46B1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AB7FEEAA-B686-4865-83DB-7D58162C4A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8CAA818E-C33B-4DBB-ACB3-79EE97ADB7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73AFCC8B-2C46-4E41-BD5E-81584E3F181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C1A7933B-A96A-4825-B760-A3E29707D3E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82B21BD7-8330-48FD-973F-CC15C91E8C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49A416C8-5E29-49D6-89A3-D47ECD850BF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359B3FD0-8405-436D-8B72-C5DC1837A37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B02242BC-DC64-4DC0-89A1-136D83E15B7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1A92B3BF-A700-4D35-8026-B5A8C1206C6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BF232CB1-5595-4C4C-BA8D-34367091D40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F93201E1-0778-42C8-A31C-F65299FE93A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40BC99A7-7799-4145-85E0-68B083D3A8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068F9305-6322-4026-A3B3-53891F4182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0E63E6A3-CCA7-4290-9CEF-83EAE792B3D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2EAD7BCF-E88A-42AA-BA52-C1EF444BE02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1B96676A-B1BD-4589-B1A4-B8C9D12A57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A0100AA0-0319-48B3-AF46-AE98CF77C54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5923D1C4-FD44-4D60-BB8D-8781CD9AFB0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4982DA68-066A-4315-94D5-C6827CAF126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8B07D565-A05D-4280-A741-4122AFB0B0A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0DA9DA2C-F7AB-4A82-8D89-577A97A584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C65C787D-3A1C-4897-82BF-BC37DB35AD1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7491AC5E-8F3F-4BD5-AE79-9C19D98D0A6A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96FFBB62-AEBC-46E2-BEF3-98F5E36EA87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57DA0739-D498-4A93-9093-F2E5A6A8143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DC87064-C3F0-45B8-BD97-E88CDA42374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7E1C1714-D725-429A-AE2B-70C2BF42E26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F9D6F97D-A0BB-4190-BD25-1C810B46FA18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938985C9-236C-49FD-B675-70561CEAAEBA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B50246E1-C7FF-465F-A955-61AA4EAFB2A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7BF616E9-0B67-40FB-8728-F6FCD122A21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000A1D36-6F7B-424E-9C51-C96C283280F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2B2F67D1-8F5C-4DFD-ABCE-9EF1933F541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2E90F3DB-8821-451C-8837-B59F2561B70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42F640AA-C0E2-49AF-A3F4-864A21A6863B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F33CBAF4-DF68-4CCD-AF53-385F95E9C382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EB6CDD8F-D9E3-44F9-AF65-7A2293CA259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29A830DE-3800-4223-B952-7855EB22513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7B2F588A-AF92-435B-B8E8-901664712A6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7C514C83-5853-478E-9357-6471E80D09A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58B17FAA-5086-4654-AE15-B041D401DE0C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46323C8F-FA22-4187-98D3-591D326B88E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D837E058-3D6E-4221-9C1D-AC31045E2F6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3C27A3DB-3518-4315-BD1E-FEAF9A1A905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90FB825F-B917-4D1D-AF93-0562411A033F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3FD5E50-0651-46E0-B6E9-903DA31B5FF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064427BA-7AE5-4D26-B09E-986F105D4A2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D842BB09-CFAF-4A49-884A-6AAD638A547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147D83CC-66E2-4506-9B44-8CB05528B42E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408D5901-CB36-4A7E-91FA-5EDF6B335539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6B995280-1732-4C48-BF42-9D648367A94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5DA82A7A-B30C-4E05-840A-0ACF4A921AE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9441EAB5-A23C-475A-8E22-427E0FF190D2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B0597C28-EE06-4C9A-96E4-D73ECCD2C1CB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6EC0A774-2CE2-4C27-A3AF-4FCEA5B9715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CA1C869D-92B4-434B-8287-85F760ADF50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75D23794-857E-4C83-A862-0CD7F1FBCF1C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761EC9EA-D448-459D-869E-F1F5833C3AF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F5C6184-96BA-429E-BC5B-016502BFEA7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98979CA1-D76C-4487-BEA9-A562D1395C3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BEFBE317-C770-4E5A-9E5E-F0719370F40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558726A1-AE02-461E-8B8B-162B0414C4B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36F19319-0A1B-4183-9565-8BFC664DA17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03B0C8A0-0DCB-4E0C-93E3-CCEDC7B9048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0EA1A7E-0675-4EEC-8CCF-7EF47AF2DB4F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86159893-1F75-4E22-8A09-837B7FDB1EC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159CDB51-6BE1-47DF-9A0F-237EF1B2891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98EECBB5-D152-437E-BDB7-23966E7E11B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31CA5AB9-1FE9-408C-AA56-E144A69539E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0314F780-EB6A-496A-8537-6AF2FFC0C9B9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ECACF7C6-F44A-46D9-B9D5-7F7FEEBC0FE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107F0277-A3E9-450F-885C-E024AC0546F8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DB006996-0666-4D2A-B5C0-3E72FE8C84F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510FE717-7708-42C7-B4EA-BF2F69D3404B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A74D0FDC-C467-41CC-9547-D07DEA2269D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8830A142-AAF6-434F-8E42-9F3113ACCD4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AB6B96F6-6781-48CC-85B5-BBCFB64F9A7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3A0A2CD7-104C-4910-BBDE-8509DE46F7C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604F4F62-3467-4562-9641-BB11F0B125A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9C190050-96B1-4F1B-AA82-2D5271B99AB8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108B90F2-1015-4D4B-AB63-5C17A7D4284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641BC203-85A9-45BF-90C5-C8BB70A84D0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7D765679-B70B-4771-B49D-B15C46A4656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469EA9E0-6B14-4F9B-8782-935CEC7E682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5E21799B-E873-4E72-848E-9E615B2DD1F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232CE52D-A381-4DF3-BDDB-EA3E65F9B18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B026EFCE-A170-4267-945E-1684936A158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83D70C24-6A3B-44F3-A549-133C846704D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F322859-8AAB-40BA-976A-1A70832DFDF0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FB25993D-CB1C-45B8-A058-22E10D9B738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39CC8621-7C3A-469F-9565-F40A31B27D9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38AE725E-1B66-478B-87D4-C53FBA21F3A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207FA73D-2315-43A7-AC56-89DF149CF3C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0ADA3030-266A-4117-8E64-F627361359F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3DEE0151-C5AF-459C-869F-B6966222A55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539BAB37-9C50-484B-8BC2-80D926F7CD9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21719F4F-D8D4-4866-84AF-6B3FAF44305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2B1F70B0-05EB-4038-810C-9C32CF84D13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A15726C-FF2A-4625-A5DE-BCFB011D837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92D6E897-02CB-40B0-BC1C-93671AA0C6B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A0312635-65F9-4CE9-8F65-0C177F9FF2F9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C384A035-B7D6-4CDC-B312-15BCB346F5F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5812609-6DA8-49C8-841E-04AB7509138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0A2604C3-7362-4F0B-8858-5CC9D604F87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9A3F6283-BBAB-4492-A8AB-7E0D1B0F70A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73EF9E3A-FAB5-4E97-BB7A-F40AEC1D25C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0B371E29-73AC-4132-AD29-A48C5BFA4E8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94F4BEAF-83C2-4DB7-B56F-D12D4B29B53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AB624692-14FB-463D-AD4A-870DB4D4B79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87FD8E76-0521-4545-B7CE-CF82E1C8C53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85761940-9988-4390-B5B7-F836D622210B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DC6FF37C-C182-4575-9E04-DBF86291896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B6FB99C2-DC74-45E2-93FB-1A053B4964C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5A95F751-5E1D-4D69-9E6B-3D4ABCC4149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60C065A2-8BD9-4095-89FC-4E9576740DF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7574DD27-1CD4-4810-9FA0-BAE2F30EB777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039FF714-7116-4251-875D-8A0557362C8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A54F110B-867F-48FA-BF6C-BF8956A1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2366BAE3-B03E-4001-A7AF-ECE4E98BDEF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1BB2E623-8936-4958-BACE-33FC8E5C32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CDD3FED-EA01-4789-8574-07ED5DC40C4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DE6A1E5-FF6E-4DB8-8C7E-A10F0233E1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251CBCC3-AB5C-47DD-83C4-00D260BF592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2C884851-A872-44EB-BA83-66A57533C2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F66194AB-91F1-40CD-B5A9-C35A27F979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CBA212A2-BD77-47B7-B3B6-F622A1F19A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C7CACE8A-59FB-484F-AA33-AA86C054BD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7000EB99-41F3-438C-B437-011C0F6241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E0373F9E-3DB9-4D8D-9DBC-2B83B50FA9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8781FEED-3D11-4070-82DA-F51F51C25E5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F0528C16-F611-4C24-800B-37380EEF29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D0D83AAB-28AF-46CF-A050-8B200219F6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E78C478-88B5-4775-A68A-D10A1E69A9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32871EB2-2E24-4FAE-BD76-E24040A5368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563E484B-83C2-47BF-97DB-F357A34831A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3832A2F-9E4F-4736-9DD2-2B3A29D0273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71C2D066-ABF1-4797-B9C8-CAF9D58EAB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464FFAB3-F807-416E-8C97-8759FFE1E3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784CBF8B-F13F-4101-BB62-BF0FC1A578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6D3E7DDA-4FCA-499A-9AAC-363094AE20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19B1E15B-6329-4F5E-BB9B-F0ED850473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328C9EB5-6931-4159-A05D-BB3EEE135B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C1CA465D-1DAE-474A-B185-03CF7C3BC14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E84677BC-7D3E-4E30-93C0-B132A6692A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C23AEEDE-EE28-48C0-BCA3-FDB93441941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2D41D795-2F84-4CB4-800C-0BBE9FEDD8B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785E9038-0292-4710-9E60-48BB1349AB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A3689A74-010C-469A-B5E1-26E6ACA4F1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111C800B-918C-4454-B0B3-B4A6FF59D2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DE222419-D58B-4F28-A228-F241E94227E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CC575613-2461-42FD-B120-406976C48B0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CE6FBD4-9179-4F65-B016-44A10F68DF5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5228206E-2580-420E-9CDB-35E4F315625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F4462B0D-8984-48B7-BF8F-62BB1DA96C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44099E12-FBCA-49B6-A8AB-DF0D34953B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7B8F226-9BD0-46B2-952D-D5AE3E58E8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77BDB9D4-2F4A-4565-972B-92E95DA0852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EFA47ED6-C065-4B2F-ACD9-97DC351870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AECEA099-09D4-4174-855F-31BFA8D080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46BC6F64-8E23-42D0-91AF-A32F298666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D241AAC0-1877-4128-ADD1-6DEDECDEB2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573BBD5-A744-402B-A06A-1D43AA3931B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C6D5DD87-350B-4C8D-93E3-B48972D27B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E7F5F101-9A51-44AD-8BA2-411F47C896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44A5615-B7E3-4326-8182-8ECEB3BB2A0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4618E0D-BC63-400A-A091-740E80528D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124898A7-8020-4FE6-9FAD-600311AD2F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D16CA065-9E9F-4FD7-9077-3E1DA8C98A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5FDD3C51-78A2-4819-A5A8-AC134308AA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2112D410-297C-4DD7-88F1-601226BC0BA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D66552EC-8408-4F8A-A24E-CE7F7EC0986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4AA2DE19-8A60-4AF3-9D90-CC46CDC34F0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0655FFB5-8D56-42A5-BAC9-ED40B70F670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49C7B694-5291-4DF0-87FC-44876C3972A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0060542E-4880-49C3-8E0B-66E5DB4F87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1A5B99FD-AAA7-420F-AC49-0B1EB13B1A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3E2C8F0D-FC17-45BA-A6DF-B8ED3F0593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93297203-E927-4F02-867E-E0DCA7E58D6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3A5DD2D9-0133-44A4-8A31-7705E4A2B4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C8B5982E-FF9A-4484-8149-BA83800D5D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B0B1BA59-D873-4C44-9B97-6CE97DDC1A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A32E5E37-DE49-40E5-9A28-9E1F92DB5A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B1C100E5-5DF5-44EE-B5FF-9B34CBA2083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DDCA714C-B37D-4877-B268-D9335E718A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48BB6612-EF41-418B-8609-84F0FF001B8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C65C192E-B277-412B-992E-0FBF65C79F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6D805710-85F6-4D54-83D8-0A986D2F9DD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7019435D-D5F2-4571-B1A0-8CAF2C51F6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A4CC097C-0259-4E30-BFE4-A99941B130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DE72BA43-AA00-498D-9F39-883057E7FB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D68BA3D8-0A38-4A8C-9194-C3B61ECA6E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4191DBDB-02B2-4035-AD8F-61B7A86C4BB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367D3FFE-5059-4251-B21A-C2C60F10D6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34E249A1-0794-439A-8FD4-371B50EDA3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359EDC0A-136F-4BFD-B06F-8B49A02D720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C0DAF995-41B5-477A-A267-6839B18B7AF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4427CD9C-B93A-415D-A7CC-4FB42AECF1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88E15174-4DD8-417C-8942-197A301987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8CDA5623-E6C1-4E4F-ABE9-973BF9D76C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84827B4A-A712-477C-B7E8-5FE59762098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AB31BCC2-1F26-46F3-A42B-D14D095ACB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9A8F7FF3-127E-45DB-BA1A-EAF3D5DD4C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BC0E0586-5534-4E10-A67D-46F793AED0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357BF390-FC5D-45FD-BDD9-00239A9344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A3A71834-30A1-4EC8-A80A-7C837F8FC7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EA930048-7EBA-4E4C-B453-C2602287C9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28E73A64-2625-4D88-B79C-7E86DD0B47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E0F5C8F9-6E15-4C4C-A6F0-D733736BA5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52A399B0-3209-4295-A455-9D77FDA937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75AEC96-DFDB-42A7-AB5E-C9613AF3E2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F602364E-5AAA-4ED1-88A3-2CE9AC235C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3F11921-CE1A-4E42-A264-8F4FE8D69E9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A72895D9-20B4-44C8-8FFE-A598128E94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E67528B6-56BB-407E-8B31-532F2D75A52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2824A892-F8A7-4683-BDA5-3E6BDAA80C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71911383-F928-4AF4-A352-19A5CB4ADB4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FD472922-AA36-4660-830D-2F37B745F00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A3D343E4-5180-48DA-B452-91BDE3C8DD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69390743-49AE-4C82-9AB2-2E41138EDF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8CDE4989-CFF4-4C5D-BACC-EB0362B1A1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435DDA12-F6C1-4F31-B91B-F063C5114A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4CD5A8B3-1703-438C-8B20-CB4D5F66F16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02B2CD01-00B1-4F86-A6F7-2AEBEAD799B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DFB12C1E-743B-4460-BDF7-F7D47496C57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72E87CEF-0BB7-451F-875E-4D721974BDC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61416735-D365-476C-80F5-BD1801F54C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E72A1CF6-28F1-49A5-A132-00AE35B573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933FEA97-47DF-4E0F-9400-574DDCC1A30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BDC78EA7-CE8A-4DAE-84C1-AC92B5BC91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6F6EB1F8-5DFF-4C0B-A57A-6D39A85013E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142C7CDE-6D5E-4766-87E9-FF758AD831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48E3284E-F022-49BC-9896-5C6B0FAD606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A47447C9-DE84-4009-8533-D1D3B49891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7A107FFA-9780-4974-BA13-E3A590F935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9593D5F8-CB2E-4F22-A1FD-56A2E7A4FB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E83B9365-E480-4A74-A5EF-60E7B6D3287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5666DFD-3E63-462C-8CCF-B1E443905F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13337DCC-3B03-4554-8A64-7D4F61EB95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35536A05-3522-4B07-BAC7-A3F7E68A95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E9C87278-C698-4F56-9C67-CADB79C053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C7CBFFA-4F18-4009-B483-AF2B29B378B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B271A1A7-1046-4BCC-B8A4-2A59F0121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5988E515-9CD3-46B0-9D71-CFABA68FB74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DBD6C521-35F6-4570-9CE3-C6003B85A2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F0E8BAB5-F3F9-49CD-AE74-755D23057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1DA334F3-6B32-4786-B4EB-F8F6252052E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8F17F0F2-D172-490D-8790-C08DF6989A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A15BA8E7-099D-44AF-9B41-9E4C65E9E4E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E43441CD-71A1-4C5B-85EA-26FBB66ED9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69AD6F69-F401-4AD8-898C-75360CA616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70443294-67C0-4780-85B9-792710104B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E1D65F20-C334-4C3A-8B01-84C2508CBF0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726F8E2D-B6A4-434B-A710-A8CFACA0A8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23C306E7-6BEF-459E-98DE-014AC66BF3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71481158-E43D-4469-BBF7-C5E18B4F2D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BDCF0067-3044-45A4-9217-2855776A38A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0BA12CF-838E-4341-85C6-748AA970FD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62F1A987-8358-4812-9A5D-831902704B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F35CFEE9-1E28-4BB9-A154-3103B0B8DE5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65F6429D-FFF0-4FB2-A66D-C13447B9FF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04633FEA-DD67-414C-B352-8D925C29F6F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0B3ADCFB-21DC-4EDB-B05D-0A3EC91A98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E7EEA814-1839-4BA1-927C-1F40D7EB65E9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39A02D1C-A558-44DE-8874-8F74BC621CC7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749994FD-C9A8-436E-8246-3889C4B315C2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FCDDA14D-7E66-4223-AE97-25A364D23871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340AA9A6-7787-48E6-8372-CB147D9F9F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D5845974-1A19-4145-8EAF-9FA33AC2F0F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DA10A91D-05DE-4D9B-8AFD-27CE62F9D70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ECD7AEE3-9297-4E51-B217-0781DD8F515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57F69E7-A3CC-4E9A-8AC8-0CAC11B407B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0A29E410-0ED0-4729-8302-D7B5023EC3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6052BB2-E5BA-44DB-BAF1-FE05900D0C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BBD3B45A-E823-498A-8BE6-00B721DA91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61CAB604-DFD6-4D56-BC67-C55FFD1B20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AF717D0F-1FF7-4E1D-A617-3726FD6978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E252681-8DB4-49B0-939D-DD3DB750E1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F3E7457C-E0AE-4F8B-83B4-09711B0CE4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E884C1D7-019A-4F5C-82C8-65E94CFD18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3055C552-1905-4EA9-9E6C-627549FE02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00E611D0-5675-4325-84CE-6CC6FA6B934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C4CC6C1-A2BE-4E1D-B91E-021ED14397C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88C4EB10-68C7-49A3-ABEC-70BB94AD40F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63E5A537-D588-4F77-A865-688E3D0184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4229E0BA-C62F-441B-AE2D-E2AC390BD2D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30628A7B-5E2F-4383-AE7B-BB12D60C85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9CB713B-6D1A-4220-BD26-4D4B166B29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B9DAA8A9-D991-4FBE-96F2-30FB60AF80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0AF9C60A-923F-4715-B553-8317CDBF72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7CBFFA79-4684-4769-9114-B474EC610D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E6C315F1-B54F-4277-9D5C-ACA46DA393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B57ACC32-2A34-40F0-9F15-49DECFA9B62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7E36948C-2C31-4619-8DB4-1C872C6EB8E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F980753A-03D7-4E70-83C0-4889701E3B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7898092D-76E0-49F8-9D28-B9DD1D0932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57700F01-9141-4A12-AC23-3FD76ACF92B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518019BE-C1B7-4749-80CD-7169112671C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D177EC1-E621-487B-A01D-D88316C6F9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B6D27DFE-AC47-4355-AAD7-38798DAA3C9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31A9A9B1-249F-4E85-B00A-4858436958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C1EF7E28-4DC7-4191-8E1A-09AA435D8F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6E214973-B63C-4380-A0D8-FF49A37EBA8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32A50386-58D3-4AC0-B3AA-78BC7FCC839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A0412426-FD8C-4BDC-AA8E-B99E2E72C8F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5B00CDFF-F2F5-4859-99B0-E5103C2DCCD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DA841063-1425-4576-9309-D5BE406DE7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3ED4F995-7D97-4097-9E85-B7F37C55DF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6A12E6BF-3321-48C5-B3C2-263430442D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A329D1BE-4EE9-455F-BD6E-435DCCF2972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AB3EBCD4-D97C-40E2-8205-61999928CD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452D6B68-2C0B-4E54-BBA6-77756AF016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56A1B201-BCD3-450B-97D2-1BB28D6710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BEF4D615-5D08-4EC7-BD4D-A0267774FF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56CE755F-5639-4765-9BEC-5073C873202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380E80C2-C6F3-4698-AE37-85D9F91EF0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2DDA6FFF-C075-4D62-AE92-0A77302DD0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7203A4BA-8126-40C3-A955-37E7721DFD6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171F5862-02A2-4070-A539-DDE79D1EDA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C87CE10E-7D90-4A95-8038-7B3926F307F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F8D19E76-0DB2-43BF-8D01-B261BE42678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BF1A6B47-3F10-4BC8-9F43-E144C28CE8D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70E836A8-C4BA-42C7-8C0C-AB6D3A17A5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300D6E92-57CA-4294-A3A6-62F3804CA1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2AA20DB6-3734-43B4-8C26-F7DD3695E4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17506842-6B3B-479E-865A-614506A318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DF2FF106-BDC5-4275-872E-3CF1D730F9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9A60C95B-E5ED-41DA-B190-437FC56AA01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912018D0-D11A-4571-A977-40116A60AE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63137ED3-D2A0-4F1D-9FC9-7604B6BFACD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0673D777-7078-426E-AC40-20F76070FE0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16DE0B61-3237-45EC-83F2-B145211798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EAD2342E-A905-4DDA-B3C9-A56C6C97F8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AE43B7B3-649C-485F-867A-91C480856D7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6A47D2B6-B7B8-4630-83A5-660548327C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F5D99947-7037-4971-A39D-4EE261C3495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B26E6732-0AFC-4E0E-9F5F-BB67CE9DD4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41D0ED5B-302A-4D45-B84E-8DB7107EEF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06525BD4-709E-4AFD-BC73-321B084F913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381E8882-82A6-4F60-9C7C-0841806094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8B06F7C0-4F6C-4A00-8A34-1C100EC964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E62ECA2F-F66C-43E6-AB59-64632C21C1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DD8AF6F1-D5CF-4FE9-8F56-4F4610048BD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AC85EB8C-D864-4D93-8B8B-6ECF9D5A32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03E59E16-F3EC-4E7F-8B87-89C9F3A1A9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7B334389-D370-4866-B017-2F65FFEF81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4D824DF0-EDA7-4CBE-A053-B7CA49017B4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ABB949ED-6E7A-496F-AF7F-2B937D5C3A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194BFC29-F1DF-4D3E-9967-0A2542F51BC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27CDB0CB-1B9D-4E6E-B9BB-17195C2369C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AF2E45E6-5A4C-4136-BD5B-93C5AB6319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879857EA-FCE4-402B-B1DE-91F35E29C4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1475420F-7E78-4D3D-B71D-09E74DCF94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E10E2395-8E14-4F40-B379-AD2089CD84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00A2976E-CE4E-4087-8C72-F812974744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AD9BEA8A-BBCB-41DF-BA78-F1F6D4E6C0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8D67D19E-B20E-475C-B08D-97F11F5569C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D72E7557-2696-4469-B01B-DB18061AF2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F52DBFCA-CC20-4A5D-96FB-BA4422892F6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D1AA5A50-47B3-4EA4-AB10-184EF724FD8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549981A-EA79-4680-9D94-097FEAC3C7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06504ED3-0A57-48BF-BF60-33B53E281E7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FE6C2BB9-2F18-4ED4-9ACF-EA6457F2E0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80C8D937-4A74-4E73-80D3-81C5E61EAC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B23283AE-1B49-4DFC-9F88-A0B786C2E3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AB3881C9-5D11-4CE6-B5E1-6CADA9B905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C54A11DF-AB33-40F0-ADD4-270C36771D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49056EEF-A041-49F9-8804-3A83CEEF790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79FEB61A-3B17-4D17-BE0D-26A4679C630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CB218CC4-01E9-404E-B8ED-3813781EFFF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08AEE95F-CFC6-466E-868F-0CFE2AC9B1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DD7D4831-2213-47F5-AD52-12BC884DAC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78D86B92-4E97-4913-A5FF-DEBDE69ED6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2DC468E1-125B-47CA-B27C-CD35E73EBB1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EC3C90A5-24BD-465D-A25E-665AED32F7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8BA4A5B8-B5EF-440A-999F-033088CDE2B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74A02B4E-8AEE-4C90-867D-353D9FCC874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337A8C81-815F-4663-B186-4B808494DD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BBA7B61C-144F-4DD4-BC08-1BA4898BAE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AFBBA59E-4FAA-4D12-888F-ADF341D4B2A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7256BB7C-3771-4E14-8D74-E4FBC8DD1E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DF6663F-49D3-4C29-97CC-21A4E38E19C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992F2D16-DAC5-43DC-8E8C-975D19886B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F29A5564-159A-4945-9C86-120E470224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69299EAB-3CAA-41FB-B64A-BA5A69DDCB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D8A23E27-A424-46DB-A27F-71F44CFB580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6A991A90-C540-4D75-9818-8F22B1B6E0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F5B7D02B-DA6F-489F-A723-E265D702B2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398BAEE8-0AB2-4107-B354-B9E4119C4B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E6499DC4-280B-4E67-A73A-DCA4C68F7F0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5271F894-5755-4FDB-BA20-699917A42DC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75159E53-678D-4369-8617-9DB97D1B4A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023EE901-BAA1-4489-8319-7F77BCEFA56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8AADFC44-0420-4272-8389-A9DB454C8D6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0B1937E2-F68C-439C-AEA4-D37BDDD1F7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F973D8F1-40C8-4914-A8B9-84FED74FF0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E5DDF3BA-347A-4C28-B4D1-CE168E3533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7CCABB16-DC94-4BCA-B699-CF014FC1742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BBC9431C-CFC8-4129-AB0B-A6632E1B46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C9F5B876-4913-4BBC-89D7-F984A428610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536EF7CD-49E7-4F8C-BCFD-CD9622C62F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09F38B28-EFE3-4302-BDF1-5D3DE6EE5AC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B9CB000B-3B88-427C-8599-1E1AB6F024F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C5CCD043-341A-4631-BD57-73714AA240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0D75CA0D-E180-465C-8BAE-2593DD1C90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5FF2760D-02C9-4E51-9013-0ACA85FB392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70ECB9B0-2B33-423E-8E93-F35192BA95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E3B77290-9E80-4DEC-AF50-AE97B69FB7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F6BB02D1-87F5-431A-BF5D-9E53678AE80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025A97D2-36F3-4303-98F3-A21F22D330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5C31475E-6EF8-454D-9E85-96990998DBD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E0FD2AD9-28F8-4AFA-BA77-F26CBF70C92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C18F8349-CAE7-4CE2-A6AC-B399783A4AD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AEC2BBD1-2A60-43DD-B9DF-26768AB812D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53948EF0-D59C-47EA-A20F-BD950C9F943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0BE4FCC8-FAAD-465E-BCB6-3E99682C477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E605EFA7-D510-4FE2-96F6-5BB56216554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A42C5B9F-DB9C-4CD8-BF50-3A988B0C34F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95F228F4-8D8C-4518-A61A-E260E88E129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33866D42-6663-4D4E-9C82-7C3904D3C1C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CDBEE149-907F-4F43-9A5F-124A620AD16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65D39323-ED94-4DA0-94B2-B9E4F649080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2744DE69-E964-4AE2-A4C1-07FC16BFE3F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004B0415-DE9F-4757-83B8-615F5289EA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810617AD-EC00-4718-B0E3-60139D36C28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3010D950-4535-435D-9703-3C8F332C670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C08E6B35-F67F-406D-BF61-677312EA5E81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4CF2AA06-20FF-470F-8283-FF241CF9784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BED3CF92-0D62-4A2E-AB2B-7A7D87E15B4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F8BF6268-CBC2-4948-A8DF-3339AC67940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01EF7754-BC9D-4115-9741-4C4310DF282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ACCB88F0-34EF-4D15-954C-13ED828FB7D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0A6A69DE-65ED-4CBC-9108-27525EB13D5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4402EC9D-6965-464B-9373-9920FBC8877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B6E74B5F-5A21-4D4E-85E8-A91180DC802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C8A84E8F-C655-4F59-BDEE-C67C4C7DAE3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99366131-C733-4555-9671-183CCCB315F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978AF41A-5269-438B-B0E9-C81D06DA1A4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30082F49-DB41-43D8-85A0-55FBF760629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52280495-0C94-45CC-B581-DDADCC9FE43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C32818B1-1D88-4AF3-A552-9FE1F9D1684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EC8165A1-933C-4420-9DBB-45CC60016A5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F4A9D678-15C8-4388-B2D6-19EFDBE0D21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A2A31F77-EFA9-4F57-823D-FDB98719C4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6FCA9FCA-A2A9-42BB-A7FD-DA6C0994A41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EEA4ABC-1A34-4E5D-8D2C-10ADB2A0BF1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532EC351-4015-4DA4-916B-F0F42D91D49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A53B8604-9E77-4528-8454-3226ACF5A72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7259BE95-6F1F-4A14-AC80-A5FA6CCA1B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7E34B8BF-A203-4738-8E53-D2AE8D7F0C2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7FC1E8D8-6106-4DEC-8095-656B873EB83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38B2AF36-DD7D-49F7-B584-EE286CC9969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30D84373-AAEC-4B10-98F0-871297EC32B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37B912FC-924F-44C6-B5EC-1D7BD6CCF35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D8722CA7-6F60-4E2E-B276-E380C5019F3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99E2EF95-1A14-47DC-993B-7CBECE423C6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B5366546-C0CF-478C-801D-02FD018D37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6DD2B421-0A10-4D8F-A225-F7A454CE22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A9DF37AF-4338-42D2-B125-898AED207FB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FE03B3B4-50CB-4C2B-841F-F2C713B5010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43F5EABA-FC76-40BC-AC45-5B3E133F856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CCD1ECF8-C1F7-4283-8D9A-4510067A441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ABB90BEB-EF3A-4D25-99B5-D96D79F6328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3F6D5041-5B92-430F-9D18-E7E01EB7B15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0B6B38CC-047B-48DC-B794-C4710CE4F0A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126D286D-0E55-4681-9E78-1AFE88C1653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BF0E9001-2E48-4825-A0D8-7DD1B9FA43A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43A8E339-8708-40B5-975F-1EE26FC947B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235A0BBA-CCCD-4722-B26D-CAFFE36A47E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B7DE3B44-1166-4C2D-8467-75DD97F84BC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923A676B-42E4-4A27-A51C-CFEE9BBB433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144644CF-E43C-46B9-97DC-33B79862628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A980FAE6-EE2F-4238-8CEE-618DDA671A6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6D0993D5-A118-4B7D-AC12-59481B7B9D5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B74CB8C1-36C2-44B7-9D8A-929F3C94A9B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BFBF93A0-804F-41B1-B12C-0F06B0D10A3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91700F65-BCD6-4E2C-88E4-96C03A31FB5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03282E9E-FB26-427B-91CE-BAAB17921F2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A1BEA4A-B250-4617-B8A7-DB2F13A345B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76B97B87-EFB3-4688-BA69-B2D8256DEBC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BC9AF555-68C1-4C98-9A71-851B5FC4E29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CF86607F-7A84-404A-A0C2-C7076A6296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BF53C67C-9EAB-47B0-BE54-B965D85C26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28262AC0-0C4D-4C46-BD42-F418CDD4C88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A5303006-E2F4-4E59-B2E8-4456F90B815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3A4D9CAF-5541-4205-B66F-3962A1ABE28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6A3CCDF6-D8BD-4308-9B5D-5A7E96CD58A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CE0AD67F-8FD0-4012-BFDB-2D9D63C4B0C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AB773817-EC49-4765-A55E-BE8DC8D2621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DC7E9262-8EEB-4EA4-86E4-4E6E596133A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998406D3-C3FB-4AC1-80ED-D194ADC5DFCA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83F3A25F-372B-4086-AD0B-0C6A9D4714E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FC941467-DD4F-425D-A2CF-ED17EC4FE5C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AA20E8F8-3691-40A5-BE2C-C6FCB563D63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B4534B73-0017-4385-9194-76F34E20543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64FD56C5-5CA5-480E-B52D-9AC5D1064E2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DD3DA72B-32AA-4C5C-9435-AF829726D82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703280B1-694F-4BD7-963E-01454402286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4D457843-6B3D-4416-9BD7-E04E67AB9B7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07931EAD-0705-4B47-A989-BCA66C969C6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3835F40D-9642-4E6D-B996-D1B262AE75C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62C7CAA6-EFB2-47A4-AC16-CE1ABACB270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CFAE23F-C3C1-4275-9DE9-993C6240BCB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7EEEBD41-B344-4A5A-83B2-03FB853BD47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275F6C85-3AAD-4773-8656-CB61BE06627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E59F1300-8234-4F82-A0D8-4569B65FC9E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672961FD-3F48-4710-A052-62475A8ED34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42D82C1D-C4C2-46AB-BBB1-3CBD9B5D4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" name="Line 46">
          <a:extLst>
            <a:ext uri="{FF2B5EF4-FFF2-40B4-BE49-F238E27FC236}">
              <a16:creationId xmlns:a16="http://schemas.microsoft.com/office/drawing/2014/main" id="{49A2AB91-B744-4B33-AFF1-3D362F505DF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" name="Line 47">
          <a:extLst>
            <a:ext uri="{FF2B5EF4-FFF2-40B4-BE49-F238E27FC236}">
              <a16:creationId xmlns:a16="http://schemas.microsoft.com/office/drawing/2014/main" id="{E979C0F1-5A96-4C39-80F0-33A20C2D29D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" name="Line 48">
          <a:extLst>
            <a:ext uri="{FF2B5EF4-FFF2-40B4-BE49-F238E27FC236}">
              <a16:creationId xmlns:a16="http://schemas.microsoft.com/office/drawing/2014/main" id="{1158E0F2-28D8-4193-9A19-E4F34C815E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" name="Line 49">
          <a:extLst>
            <a:ext uri="{FF2B5EF4-FFF2-40B4-BE49-F238E27FC236}">
              <a16:creationId xmlns:a16="http://schemas.microsoft.com/office/drawing/2014/main" id="{0A9E439C-95A3-46E8-8088-446B17E8B5D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" name="Line 50">
          <a:extLst>
            <a:ext uri="{FF2B5EF4-FFF2-40B4-BE49-F238E27FC236}">
              <a16:creationId xmlns:a16="http://schemas.microsoft.com/office/drawing/2014/main" id="{A468DAFB-4B1E-4003-9E73-A65E6A1DAE5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" name="Line 51">
          <a:extLst>
            <a:ext uri="{FF2B5EF4-FFF2-40B4-BE49-F238E27FC236}">
              <a16:creationId xmlns:a16="http://schemas.microsoft.com/office/drawing/2014/main" id="{9B2FB748-1088-40E8-B87D-F5656873FC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" name="Line 182">
          <a:extLst>
            <a:ext uri="{FF2B5EF4-FFF2-40B4-BE49-F238E27FC236}">
              <a16:creationId xmlns:a16="http://schemas.microsoft.com/office/drawing/2014/main" id="{E9EAAD63-871E-4608-9AF0-F86B6CC0CBA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" name="Line 183">
          <a:extLst>
            <a:ext uri="{FF2B5EF4-FFF2-40B4-BE49-F238E27FC236}">
              <a16:creationId xmlns:a16="http://schemas.microsoft.com/office/drawing/2014/main" id="{05D2EB3F-18E9-4E44-B55F-D619A67EC6F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" name="Line 184">
          <a:extLst>
            <a:ext uri="{FF2B5EF4-FFF2-40B4-BE49-F238E27FC236}">
              <a16:creationId xmlns:a16="http://schemas.microsoft.com/office/drawing/2014/main" id="{AFBE963D-3B23-4CC9-BD4D-328FE707BC7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" name="Line 185">
          <a:extLst>
            <a:ext uri="{FF2B5EF4-FFF2-40B4-BE49-F238E27FC236}">
              <a16:creationId xmlns:a16="http://schemas.microsoft.com/office/drawing/2014/main" id="{44131C0D-962D-4A7B-8381-CAB04B96E05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" name="Line 186">
          <a:extLst>
            <a:ext uri="{FF2B5EF4-FFF2-40B4-BE49-F238E27FC236}">
              <a16:creationId xmlns:a16="http://schemas.microsoft.com/office/drawing/2014/main" id="{3179D848-0F14-42A5-ABFD-2E8A4585B4A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" name="Line 187">
          <a:extLst>
            <a:ext uri="{FF2B5EF4-FFF2-40B4-BE49-F238E27FC236}">
              <a16:creationId xmlns:a16="http://schemas.microsoft.com/office/drawing/2014/main" id="{19D915AE-5130-4900-8B5A-98FA4DF6CBF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" name="Line 46">
          <a:extLst>
            <a:ext uri="{FF2B5EF4-FFF2-40B4-BE49-F238E27FC236}">
              <a16:creationId xmlns:a16="http://schemas.microsoft.com/office/drawing/2014/main" id="{6C80DE25-6321-4777-883B-75FE35EE58F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" name="Line 47">
          <a:extLst>
            <a:ext uri="{FF2B5EF4-FFF2-40B4-BE49-F238E27FC236}">
              <a16:creationId xmlns:a16="http://schemas.microsoft.com/office/drawing/2014/main" id="{1AC99C09-ED80-4854-8C95-A2EE361023C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" name="Line 48">
          <a:extLst>
            <a:ext uri="{FF2B5EF4-FFF2-40B4-BE49-F238E27FC236}">
              <a16:creationId xmlns:a16="http://schemas.microsoft.com/office/drawing/2014/main" id="{2C04DD07-C191-442A-9A9A-E659DA5B88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" name="Line 49">
          <a:extLst>
            <a:ext uri="{FF2B5EF4-FFF2-40B4-BE49-F238E27FC236}">
              <a16:creationId xmlns:a16="http://schemas.microsoft.com/office/drawing/2014/main" id="{FD76AEA4-8C50-481E-97FB-DF479DDA4BD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" name="Line 50">
          <a:extLst>
            <a:ext uri="{FF2B5EF4-FFF2-40B4-BE49-F238E27FC236}">
              <a16:creationId xmlns:a16="http://schemas.microsoft.com/office/drawing/2014/main" id="{A2AE142C-62EA-41B6-8FA9-51754CFA5AF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" name="Line 51">
          <a:extLst>
            <a:ext uri="{FF2B5EF4-FFF2-40B4-BE49-F238E27FC236}">
              <a16:creationId xmlns:a16="http://schemas.microsoft.com/office/drawing/2014/main" id="{E7ED8E7E-F40F-4920-A314-4100E334E08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" name="Line 182">
          <a:extLst>
            <a:ext uri="{FF2B5EF4-FFF2-40B4-BE49-F238E27FC236}">
              <a16:creationId xmlns:a16="http://schemas.microsoft.com/office/drawing/2014/main" id="{A9EDF07F-EBC8-4842-9E6A-BF76CC97B2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" name="Line 183">
          <a:extLst>
            <a:ext uri="{FF2B5EF4-FFF2-40B4-BE49-F238E27FC236}">
              <a16:creationId xmlns:a16="http://schemas.microsoft.com/office/drawing/2014/main" id="{37E74D1E-56EE-4A11-9DDA-F1966397EF6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" name="Line 184">
          <a:extLst>
            <a:ext uri="{FF2B5EF4-FFF2-40B4-BE49-F238E27FC236}">
              <a16:creationId xmlns:a16="http://schemas.microsoft.com/office/drawing/2014/main" id="{D8A633B2-B260-4698-AEE1-A0191BB98B1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" name="Line 185">
          <a:extLst>
            <a:ext uri="{FF2B5EF4-FFF2-40B4-BE49-F238E27FC236}">
              <a16:creationId xmlns:a16="http://schemas.microsoft.com/office/drawing/2014/main" id="{E7877D00-8DE2-411D-821B-61D301FA08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" name="Line 186">
          <a:extLst>
            <a:ext uri="{FF2B5EF4-FFF2-40B4-BE49-F238E27FC236}">
              <a16:creationId xmlns:a16="http://schemas.microsoft.com/office/drawing/2014/main" id="{1C19BB27-1803-4EBE-9297-0CAB558622F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" name="Line 187">
          <a:extLst>
            <a:ext uri="{FF2B5EF4-FFF2-40B4-BE49-F238E27FC236}">
              <a16:creationId xmlns:a16="http://schemas.microsoft.com/office/drawing/2014/main" id="{9F4C544E-B06B-4D30-8569-4F1A44C17F9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" name="Line 46">
          <a:extLst>
            <a:ext uri="{FF2B5EF4-FFF2-40B4-BE49-F238E27FC236}">
              <a16:creationId xmlns:a16="http://schemas.microsoft.com/office/drawing/2014/main" id="{AB985D4A-D8B1-4A58-8554-FDEC6E13781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" name="Line 47">
          <a:extLst>
            <a:ext uri="{FF2B5EF4-FFF2-40B4-BE49-F238E27FC236}">
              <a16:creationId xmlns:a16="http://schemas.microsoft.com/office/drawing/2014/main" id="{8C58C3AC-C8A5-40EE-AB5B-CC578ADE07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0" name="Line 48">
          <a:extLst>
            <a:ext uri="{FF2B5EF4-FFF2-40B4-BE49-F238E27FC236}">
              <a16:creationId xmlns:a16="http://schemas.microsoft.com/office/drawing/2014/main" id="{E6AE3F0F-76AD-47A5-ADFF-986F2F7C76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1" name="Line 49">
          <a:extLst>
            <a:ext uri="{FF2B5EF4-FFF2-40B4-BE49-F238E27FC236}">
              <a16:creationId xmlns:a16="http://schemas.microsoft.com/office/drawing/2014/main" id="{00D98BD3-D608-4AC1-AD89-C223C9CC7A9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2" name="Line 50">
          <a:extLst>
            <a:ext uri="{FF2B5EF4-FFF2-40B4-BE49-F238E27FC236}">
              <a16:creationId xmlns:a16="http://schemas.microsoft.com/office/drawing/2014/main" id="{00785F4B-1F57-4017-9583-A16A5AE84D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3" name="Line 51">
          <a:extLst>
            <a:ext uri="{FF2B5EF4-FFF2-40B4-BE49-F238E27FC236}">
              <a16:creationId xmlns:a16="http://schemas.microsoft.com/office/drawing/2014/main" id="{D0BC36B8-A4B1-496B-86C9-317EEB8800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4" name="Line 182">
          <a:extLst>
            <a:ext uri="{FF2B5EF4-FFF2-40B4-BE49-F238E27FC236}">
              <a16:creationId xmlns:a16="http://schemas.microsoft.com/office/drawing/2014/main" id="{4B1362F5-6DDD-4FD2-BD1D-B3E3877005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5" name="Line 183">
          <a:extLst>
            <a:ext uri="{FF2B5EF4-FFF2-40B4-BE49-F238E27FC236}">
              <a16:creationId xmlns:a16="http://schemas.microsoft.com/office/drawing/2014/main" id="{4FE36A8E-3CCD-462D-8A57-2B090E7E335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6" name="Line 184">
          <a:extLst>
            <a:ext uri="{FF2B5EF4-FFF2-40B4-BE49-F238E27FC236}">
              <a16:creationId xmlns:a16="http://schemas.microsoft.com/office/drawing/2014/main" id="{8ED870E3-A39A-4077-8D3A-11522F2E946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7" name="Line 185">
          <a:extLst>
            <a:ext uri="{FF2B5EF4-FFF2-40B4-BE49-F238E27FC236}">
              <a16:creationId xmlns:a16="http://schemas.microsoft.com/office/drawing/2014/main" id="{9AB8B152-E04D-408A-B8AB-172F74FCD57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8" name="Line 186">
          <a:extLst>
            <a:ext uri="{FF2B5EF4-FFF2-40B4-BE49-F238E27FC236}">
              <a16:creationId xmlns:a16="http://schemas.microsoft.com/office/drawing/2014/main" id="{966D8999-6ADB-442D-9EF3-36377B2B4A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9" name="Line 187">
          <a:extLst>
            <a:ext uri="{FF2B5EF4-FFF2-40B4-BE49-F238E27FC236}">
              <a16:creationId xmlns:a16="http://schemas.microsoft.com/office/drawing/2014/main" id="{C2D9EECC-AA6F-4C34-968D-01FB6EEAFBE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0" name="Line 46">
          <a:extLst>
            <a:ext uri="{FF2B5EF4-FFF2-40B4-BE49-F238E27FC236}">
              <a16:creationId xmlns:a16="http://schemas.microsoft.com/office/drawing/2014/main" id="{CA88657D-C78D-4597-AB0D-AD90C0A24D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1" name="Line 47">
          <a:extLst>
            <a:ext uri="{FF2B5EF4-FFF2-40B4-BE49-F238E27FC236}">
              <a16:creationId xmlns:a16="http://schemas.microsoft.com/office/drawing/2014/main" id="{D2FCACFF-2D11-4BC9-ABDA-B3F79822BE9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2" name="Line 48">
          <a:extLst>
            <a:ext uri="{FF2B5EF4-FFF2-40B4-BE49-F238E27FC236}">
              <a16:creationId xmlns:a16="http://schemas.microsoft.com/office/drawing/2014/main" id="{84A8C980-BC28-4F13-8F09-4D088C65CF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3" name="Line 49">
          <a:extLst>
            <a:ext uri="{FF2B5EF4-FFF2-40B4-BE49-F238E27FC236}">
              <a16:creationId xmlns:a16="http://schemas.microsoft.com/office/drawing/2014/main" id="{8C0343C9-05A6-443F-AC3F-99324CF01A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4" name="Line 50">
          <a:extLst>
            <a:ext uri="{FF2B5EF4-FFF2-40B4-BE49-F238E27FC236}">
              <a16:creationId xmlns:a16="http://schemas.microsoft.com/office/drawing/2014/main" id="{39C12D45-ED6E-48CF-BED9-C8C58C5E440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5" name="Line 51">
          <a:extLst>
            <a:ext uri="{FF2B5EF4-FFF2-40B4-BE49-F238E27FC236}">
              <a16:creationId xmlns:a16="http://schemas.microsoft.com/office/drawing/2014/main" id="{CC0321B8-D946-4CD6-9F39-AADAFB09E8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6" name="Line 182">
          <a:extLst>
            <a:ext uri="{FF2B5EF4-FFF2-40B4-BE49-F238E27FC236}">
              <a16:creationId xmlns:a16="http://schemas.microsoft.com/office/drawing/2014/main" id="{9B94F739-6F87-46BA-A0B3-CF5448B80F1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7" name="Line 183">
          <a:extLst>
            <a:ext uri="{FF2B5EF4-FFF2-40B4-BE49-F238E27FC236}">
              <a16:creationId xmlns:a16="http://schemas.microsoft.com/office/drawing/2014/main" id="{04A2609A-B995-4604-BD01-9EFE1C725B8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8" name="Line 184">
          <a:extLst>
            <a:ext uri="{FF2B5EF4-FFF2-40B4-BE49-F238E27FC236}">
              <a16:creationId xmlns:a16="http://schemas.microsoft.com/office/drawing/2014/main" id="{BCB9160B-C46A-4D7C-B423-D72814135D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9" name="Line 185">
          <a:extLst>
            <a:ext uri="{FF2B5EF4-FFF2-40B4-BE49-F238E27FC236}">
              <a16:creationId xmlns:a16="http://schemas.microsoft.com/office/drawing/2014/main" id="{6A6250EE-2291-4D72-9771-89023BE0A41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0" name="Line 186">
          <a:extLst>
            <a:ext uri="{FF2B5EF4-FFF2-40B4-BE49-F238E27FC236}">
              <a16:creationId xmlns:a16="http://schemas.microsoft.com/office/drawing/2014/main" id="{C9B26888-56ED-4FF4-B218-8BA7E843F8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1" name="Line 187">
          <a:extLst>
            <a:ext uri="{FF2B5EF4-FFF2-40B4-BE49-F238E27FC236}">
              <a16:creationId xmlns:a16="http://schemas.microsoft.com/office/drawing/2014/main" id="{20DF6AD4-4A80-4661-9DEC-040A422E814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2" name="Line 46">
          <a:extLst>
            <a:ext uri="{FF2B5EF4-FFF2-40B4-BE49-F238E27FC236}">
              <a16:creationId xmlns:a16="http://schemas.microsoft.com/office/drawing/2014/main" id="{500C42F8-7DBC-41B9-A308-98C8E1EAF58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3" name="Line 47">
          <a:extLst>
            <a:ext uri="{FF2B5EF4-FFF2-40B4-BE49-F238E27FC236}">
              <a16:creationId xmlns:a16="http://schemas.microsoft.com/office/drawing/2014/main" id="{6A787A2F-18F4-49AE-9B1D-7A3821FBC73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4" name="Line 48">
          <a:extLst>
            <a:ext uri="{FF2B5EF4-FFF2-40B4-BE49-F238E27FC236}">
              <a16:creationId xmlns:a16="http://schemas.microsoft.com/office/drawing/2014/main" id="{638661A4-60D3-4CB3-893F-6D1E58B45E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5" name="Line 49">
          <a:extLst>
            <a:ext uri="{FF2B5EF4-FFF2-40B4-BE49-F238E27FC236}">
              <a16:creationId xmlns:a16="http://schemas.microsoft.com/office/drawing/2014/main" id="{7E413F67-8D97-4575-946E-4B687177818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6" name="Line 50">
          <a:extLst>
            <a:ext uri="{FF2B5EF4-FFF2-40B4-BE49-F238E27FC236}">
              <a16:creationId xmlns:a16="http://schemas.microsoft.com/office/drawing/2014/main" id="{12D062D3-5344-478F-8F3B-71E97F75DF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7" name="Line 51">
          <a:extLst>
            <a:ext uri="{FF2B5EF4-FFF2-40B4-BE49-F238E27FC236}">
              <a16:creationId xmlns:a16="http://schemas.microsoft.com/office/drawing/2014/main" id="{1930418B-0DEB-46A4-9C43-0EEA7B52D69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8" name="Line 182">
          <a:extLst>
            <a:ext uri="{FF2B5EF4-FFF2-40B4-BE49-F238E27FC236}">
              <a16:creationId xmlns:a16="http://schemas.microsoft.com/office/drawing/2014/main" id="{29ECEEB8-CBBD-4B6B-B845-B791C262E50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9" name="Line 183">
          <a:extLst>
            <a:ext uri="{FF2B5EF4-FFF2-40B4-BE49-F238E27FC236}">
              <a16:creationId xmlns:a16="http://schemas.microsoft.com/office/drawing/2014/main" id="{E26095DD-80E5-43E5-A2B3-AC52885243F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0" name="Line 184">
          <a:extLst>
            <a:ext uri="{FF2B5EF4-FFF2-40B4-BE49-F238E27FC236}">
              <a16:creationId xmlns:a16="http://schemas.microsoft.com/office/drawing/2014/main" id="{72C6B03E-F78D-46EF-B5C7-AAC8F69BBF9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1" name="Line 185">
          <a:extLst>
            <a:ext uri="{FF2B5EF4-FFF2-40B4-BE49-F238E27FC236}">
              <a16:creationId xmlns:a16="http://schemas.microsoft.com/office/drawing/2014/main" id="{EBD2A127-3A2F-4A2F-BC77-134552AF2A0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2" name="Line 186">
          <a:extLst>
            <a:ext uri="{FF2B5EF4-FFF2-40B4-BE49-F238E27FC236}">
              <a16:creationId xmlns:a16="http://schemas.microsoft.com/office/drawing/2014/main" id="{F6D00091-8448-403D-8D5A-EADE0C4101D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3" name="Line 187">
          <a:extLst>
            <a:ext uri="{FF2B5EF4-FFF2-40B4-BE49-F238E27FC236}">
              <a16:creationId xmlns:a16="http://schemas.microsoft.com/office/drawing/2014/main" id="{36AFAAD7-FA78-469E-A1AC-0B31A1106F5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4" name="Line 46">
          <a:extLst>
            <a:ext uri="{FF2B5EF4-FFF2-40B4-BE49-F238E27FC236}">
              <a16:creationId xmlns:a16="http://schemas.microsoft.com/office/drawing/2014/main" id="{9F2FD73E-CD2F-4E9A-ADC7-442B767A9AB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5" name="Line 47">
          <a:extLst>
            <a:ext uri="{FF2B5EF4-FFF2-40B4-BE49-F238E27FC236}">
              <a16:creationId xmlns:a16="http://schemas.microsoft.com/office/drawing/2014/main" id="{D58300ED-6EFE-4855-BF78-CE96042C3C1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6" name="Line 48">
          <a:extLst>
            <a:ext uri="{FF2B5EF4-FFF2-40B4-BE49-F238E27FC236}">
              <a16:creationId xmlns:a16="http://schemas.microsoft.com/office/drawing/2014/main" id="{2DBEB559-1E85-4542-A7ED-24B9DE1FD39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7" name="Line 49">
          <a:extLst>
            <a:ext uri="{FF2B5EF4-FFF2-40B4-BE49-F238E27FC236}">
              <a16:creationId xmlns:a16="http://schemas.microsoft.com/office/drawing/2014/main" id="{2221794C-B7F4-4A41-9576-C2F3AB8956B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8" name="Line 50">
          <a:extLst>
            <a:ext uri="{FF2B5EF4-FFF2-40B4-BE49-F238E27FC236}">
              <a16:creationId xmlns:a16="http://schemas.microsoft.com/office/drawing/2014/main" id="{5E3F8EE6-198E-4841-9185-25732C0CEE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9" name="Line 51">
          <a:extLst>
            <a:ext uri="{FF2B5EF4-FFF2-40B4-BE49-F238E27FC236}">
              <a16:creationId xmlns:a16="http://schemas.microsoft.com/office/drawing/2014/main" id="{B15089C2-1049-4C9B-BE12-43AFF14AF2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0" name="Line 182">
          <a:extLst>
            <a:ext uri="{FF2B5EF4-FFF2-40B4-BE49-F238E27FC236}">
              <a16:creationId xmlns:a16="http://schemas.microsoft.com/office/drawing/2014/main" id="{EDE753F9-2A07-47F7-9255-8BAA84F20FC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1" name="Line 183">
          <a:extLst>
            <a:ext uri="{FF2B5EF4-FFF2-40B4-BE49-F238E27FC236}">
              <a16:creationId xmlns:a16="http://schemas.microsoft.com/office/drawing/2014/main" id="{A22C9C63-C85A-47F3-A40A-CF66B1FB39A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2" name="Line 184">
          <a:extLst>
            <a:ext uri="{FF2B5EF4-FFF2-40B4-BE49-F238E27FC236}">
              <a16:creationId xmlns:a16="http://schemas.microsoft.com/office/drawing/2014/main" id="{7A8AD076-ADEB-49D7-8297-8C7A9D6219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3" name="Line 185">
          <a:extLst>
            <a:ext uri="{FF2B5EF4-FFF2-40B4-BE49-F238E27FC236}">
              <a16:creationId xmlns:a16="http://schemas.microsoft.com/office/drawing/2014/main" id="{96EC9AF9-9A91-4FA7-B200-8D92A2C9009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4" name="Line 186">
          <a:extLst>
            <a:ext uri="{FF2B5EF4-FFF2-40B4-BE49-F238E27FC236}">
              <a16:creationId xmlns:a16="http://schemas.microsoft.com/office/drawing/2014/main" id="{8C5DDACC-4690-47F3-B227-7F5FFBA2B7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5" name="Line 187">
          <a:extLst>
            <a:ext uri="{FF2B5EF4-FFF2-40B4-BE49-F238E27FC236}">
              <a16:creationId xmlns:a16="http://schemas.microsoft.com/office/drawing/2014/main" id="{880A1DB1-6E7D-445E-8714-1AE2F414925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6" name="Line 46">
          <a:extLst>
            <a:ext uri="{FF2B5EF4-FFF2-40B4-BE49-F238E27FC236}">
              <a16:creationId xmlns:a16="http://schemas.microsoft.com/office/drawing/2014/main" id="{5AE32308-F71C-47DB-90C2-0A789F16997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7" name="Line 47">
          <a:extLst>
            <a:ext uri="{FF2B5EF4-FFF2-40B4-BE49-F238E27FC236}">
              <a16:creationId xmlns:a16="http://schemas.microsoft.com/office/drawing/2014/main" id="{6C23AC98-4D38-4A55-B6DC-B4DFA626078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8" name="Line 48">
          <a:extLst>
            <a:ext uri="{FF2B5EF4-FFF2-40B4-BE49-F238E27FC236}">
              <a16:creationId xmlns:a16="http://schemas.microsoft.com/office/drawing/2014/main" id="{B6C38AA9-B1D3-46EA-858B-442AD41D40C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9" name="Line 49">
          <a:extLst>
            <a:ext uri="{FF2B5EF4-FFF2-40B4-BE49-F238E27FC236}">
              <a16:creationId xmlns:a16="http://schemas.microsoft.com/office/drawing/2014/main" id="{400EF052-51D4-4E59-82EB-4DFF12CF26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0" name="Line 50">
          <a:extLst>
            <a:ext uri="{FF2B5EF4-FFF2-40B4-BE49-F238E27FC236}">
              <a16:creationId xmlns:a16="http://schemas.microsoft.com/office/drawing/2014/main" id="{EDF21BC2-1513-4198-B310-E752839828D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1" name="Line 51">
          <a:extLst>
            <a:ext uri="{FF2B5EF4-FFF2-40B4-BE49-F238E27FC236}">
              <a16:creationId xmlns:a16="http://schemas.microsoft.com/office/drawing/2014/main" id="{E930DC0C-67D5-47F6-A138-EC49BADA442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2" name="Line 182">
          <a:extLst>
            <a:ext uri="{FF2B5EF4-FFF2-40B4-BE49-F238E27FC236}">
              <a16:creationId xmlns:a16="http://schemas.microsoft.com/office/drawing/2014/main" id="{55A89DB9-1C61-472D-B4BF-9EBBB450D95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3" name="Line 183">
          <a:extLst>
            <a:ext uri="{FF2B5EF4-FFF2-40B4-BE49-F238E27FC236}">
              <a16:creationId xmlns:a16="http://schemas.microsoft.com/office/drawing/2014/main" id="{F4DD0871-893E-4E3A-9774-86E079EBC5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4" name="Line 184">
          <a:extLst>
            <a:ext uri="{FF2B5EF4-FFF2-40B4-BE49-F238E27FC236}">
              <a16:creationId xmlns:a16="http://schemas.microsoft.com/office/drawing/2014/main" id="{72849C55-A2E6-4CF2-BB51-9ED12ACC1A6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5" name="Line 185">
          <a:extLst>
            <a:ext uri="{FF2B5EF4-FFF2-40B4-BE49-F238E27FC236}">
              <a16:creationId xmlns:a16="http://schemas.microsoft.com/office/drawing/2014/main" id="{1A37D31A-7B2E-44ED-BEDE-C681B54ACC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6" name="Line 186">
          <a:extLst>
            <a:ext uri="{FF2B5EF4-FFF2-40B4-BE49-F238E27FC236}">
              <a16:creationId xmlns:a16="http://schemas.microsoft.com/office/drawing/2014/main" id="{7CF23461-52B3-4148-9C1C-13666ECE586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7" name="Line 187">
          <a:extLst>
            <a:ext uri="{FF2B5EF4-FFF2-40B4-BE49-F238E27FC236}">
              <a16:creationId xmlns:a16="http://schemas.microsoft.com/office/drawing/2014/main" id="{14F42812-2EFE-46F8-A0EA-B71418CC73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8" name="Line 46">
          <a:extLst>
            <a:ext uri="{FF2B5EF4-FFF2-40B4-BE49-F238E27FC236}">
              <a16:creationId xmlns:a16="http://schemas.microsoft.com/office/drawing/2014/main" id="{FE74AAB3-149B-4534-98F7-76A4F80DBBF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9" name="Line 47">
          <a:extLst>
            <a:ext uri="{FF2B5EF4-FFF2-40B4-BE49-F238E27FC236}">
              <a16:creationId xmlns:a16="http://schemas.microsoft.com/office/drawing/2014/main" id="{5BB38786-AF38-4915-BBCA-71074E22DD8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0" name="Line 48">
          <a:extLst>
            <a:ext uri="{FF2B5EF4-FFF2-40B4-BE49-F238E27FC236}">
              <a16:creationId xmlns:a16="http://schemas.microsoft.com/office/drawing/2014/main" id="{DCBF3137-E58C-4DB4-8CBA-5D330EB48EB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1" name="Line 49">
          <a:extLst>
            <a:ext uri="{FF2B5EF4-FFF2-40B4-BE49-F238E27FC236}">
              <a16:creationId xmlns:a16="http://schemas.microsoft.com/office/drawing/2014/main" id="{2B2504E8-FDDD-495D-B8A4-6527E8B167E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2" name="Line 50">
          <a:extLst>
            <a:ext uri="{FF2B5EF4-FFF2-40B4-BE49-F238E27FC236}">
              <a16:creationId xmlns:a16="http://schemas.microsoft.com/office/drawing/2014/main" id="{498EA360-85EB-4AEE-96A2-3344F4A8B0F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3" name="Line 51">
          <a:extLst>
            <a:ext uri="{FF2B5EF4-FFF2-40B4-BE49-F238E27FC236}">
              <a16:creationId xmlns:a16="http://schemas.microsoft.com/office/drawing/2014/main" id="{4296B5FB-3D9C-4DC0-A8A4-99E501FCE5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4" name="Line 182">
          <a:extLst>
            <a:ext uri="{FF2B5EF4-FFF2-40B4-BE49-F238E27FC236}">
              <a16:creationId xmlns:a16="http://schemas.microsoft.com/office/drawing/2014/main" id="{A9386171-6923-4C41-9B3A-35E797BFE79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5" name="Line 183">
          <a:extLst>
            <a:ext uri="{FF2B5EF4-FFF2-40B4-BE49-F238E27FC236}">
              <a16:creationId xmlns:a16="http://schemas.microsoft.com/office/drawing/2014/main" id="{A1E066DD-83F6-4628-A771-A0CE4FF03DB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6" name="Line 184">
          <a:extLst>
            <a:ext uri="{FF2B5EF4-FFF2-40B4-BE49-F238E27FC236}">
              <a16:creationId xmlns:a16="http://schemas.microsoft.com/office/drawing/2014/main" id="{C97AE7CD-F0F1-44C9-AB2E-F8036C59863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7" name="Line 185">
          <a:extLst>
            <a:ext uri="{FF2B5EF4-FFF2-40B4-BE49-F238E27FC236}">
              <a16:creationId xmlns:a16="http://schemas.microsoft.com/office/drawing/2014/main" id="{A8F29D7E-26F9-4422-BAAE-6C68461194A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8" name="Line 186">
          <a:extLst>
            <a:ext uri="{FF2B5EF4-FFF2-40B4-BE49-F238E27FC236}">
              <a16:creationId xmlns:a16="http://schemas.microsoft.com/office/drawing/2014/main" id="{60BA1F95-F2A8-44FC-BE9C-1DB68C3540C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9" name="Line 187">
          <a:extLst>
            <a:ext uri="{FF2B5EF4-FFF2-40B4-BE49-F238E27FC236}">
              <a16:creationId xmlns:a16="http://schemas.microsoft.com/office/drawing/2014/main" id="{BBE15A3B-6D28-45CD-AF0E-2215627B8A1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0" name="Line 46">
          <a:extLst>
            <a:ext uri="{FF2B5EF4-FFF2-40B4-BE49-F238E27FC236}">
              <a16:creationId xmlns:a16="http://schemas.microsoft.com/office/drawing/2014/main" id="{DE75F6E0-19A3-49D5-A2F2-8F6C85EA54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1" name="Line 47">
          <a:extLst>
            <a:ext uri="{FF2B5EF4-FFF2-40B4-BE49-F238E27FC236}">
              <a16:creationId xmlns:a16="http://schemas.microsoft.com/office/drawing/2014/main" id="{4CF5164E-9E25-4B91-993E-3D3596EC26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2" name="Line 48">
          <a:extLst>
            <a:ext uri="{FF2B5EF4-FFF2-40B4-BE49-F238E27FC236}">
              <a16:creationId xmlns:a16="http://schemas.microsoft.com/office/drawing/2014/main" id="{3F0C284A-A68E-4106-8B96-72CC37E9255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3" name="Line 49">
          <a:extLst>
            <a:ext uri="{FF2B5EF4-FFF2-40B4-BE49-F238E27FC236}">
              <a16:creationId xmlns:a16="http://schemas.microsoft.com/office/drawing/2014/main" id="{A9653DE6-08E7-432D-B633-6409CFB353D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4" name="Line 50">
          <a:extLst>
            <a:ext uri="{FF2B5EF4-FFF2-40B4-BE49-F238E27FC236}">
              <a16:creationId xmlns:a16="http://schemas.microsoft.com/office/drawing/2014/main" id="{13F72058-762B-4D5A-9120-DF7B671FFF9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5" name="Line 51">
          <a:extLst>
            <a:ext uri="{FF2B5EF4-FFF2-40B4-BE49-F238E27FC236}">
              <a16:creationId xmlns:a16="http://schemas.microsoft.com/office/drawing/2014/main" id="{B443018C-547E-4DD8-AFDD-0FEAA531D93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6" name="Line 182">
          <a:extLst>
            <a:ext uri="{FF2B5EF4-FFF2-40B4-BE49-F238E27FC236}">
              <a16:creationId xmlns:a16="http://schemas.microsoft.com/office/drawing/2014/main" id="{1BBACD52-BB68-4851-99C2-A48805C2D8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7" name="Line 183">
          <a:extLst>
            <a:ext uri="{FF2B5EF4-FFF2-40B4-BE49-F238E27FC236}">
              <a16:creationId xmlns:a16="http://schemas.microsoft.com/office/drawing/2014/main" id="{9B3ABC12-0F78-4E2A-BE02-4CB3ACB8E99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8" name="Line 184">
          <a:extLst>
            <a:ext uri="{FF2B5EF4-FFF2-40B4-BE49-F238E27FC236}">
              <a16:creationId xmlns:a16="http://schemas.microsoft.com/office/drawing/2014/main" id="{8F004DBF-24A1-4B95-A7C6-9ACA8355908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9" name="Line 185">
          <a:extLst>
            <a:ext uri="{FF2B5EF4-FFF2-40B4-BE49-F238E27FC236}">
              <a16:creationId xmlns:a16="http://schemas.microsoft.com/office/drawing/2014/main" id="{2684D4A4-B09E-4F5D-8807-E29F44EDED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0" name="Line 186">
          <a:extLst>
            <a:ext uri="{FF2B5EF4-FFF2-40B4-BE49-F238E27FC236}">
              <a16:creationId xmlns:a16="http://schemas.microsoft.com/office/drawing/2014/main" id="{5CD5D313-AE7B-45AB-AB68-A42F27CCF5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1" name="Line 187">
          <a:extLst>
            <a:ext uri="{FF2B5EF4-FFF2-40B4-BE49-F238E27FC236}">
              <a16:creationId xmlns:a16="http://schemas.microsoft.com/office/drawing/2014/main" id="{D1EC5032-816D-44FE-9149-AC6F2EA8A1B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2" name="Line 46">
          <a:extLst>
            <a:ext uri="{FF2B5EF4-FFF2-40B4-BE49-F238E27FC236}">
              <a16:creationId xmlns:a16="http://schemas.microsoft.com/office/drawing/2014/main" id="{F5347C2F-53F7-41BC-AED0-D2508C8E9C9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3" name="Line 47">
          <a:extLst>
            <a:ext uri="{FF2B5EF4-FFF2-40B4-BE49-F238E27FC236}">
              <a16:creationId xmlns:a16="http://schemas.microsoft.com/office/drawing/2014/main" id="{15996003-61E1-4A88-A8FE-41E262DA40F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4" name="Line 48">
          <a:extLst>
            <a:ext uri="{FF2B5EF4-FFF2-40B4-BE49-F238E27FC236}">
              <a16:creationId xmlns:a16="http://schemas.microsoft.com/office/drawing/2014/main" id="{38E59CF3-4C64-4CF6-8BC1-EBADF03E6F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5" name="Line 49">
          <a:extLst>
            <a:ext uri="{FF2B5EF4-FFF2-40B4-BE49-F238E27FC236}">
              <a16:creationId xmlns:a16="http://schemas.microsoft.com/office/drawing/2014/main" id="{2D1F2C91-2B8D-4ACC-8DE7-B7A7981B4DD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6" name="Line 50">
          <a:extLst>
            <a:ext uri="{FF2B5EF4-FFF2-40B4-BE49-F238E27FC236}">
              <a16:creationId xmlns:a16="http://schemas.microsoft.com/office/drawing/2014/main" id="{00064F1B-8A48-4AB3-9818-161F16EC446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7" name="Line 51">
          <a:extLst>
            <a:ext uri="{FF2B5EF4-FFF2-40B4-BE49-F238E27FC236}">
              <a16:creationId xmlns:a16="http://schemas.microsoft.com/office/drawing/2014/main" id="{8DD0B492-DC05-4CFA-A38C-58C9468B750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8" name="Line 182">
          <a:extLst>
            <a:ext uri="{FF2B5EF4-FFF2-40B4-BE49-F238E27FC236}">
              <a16:creationId xmlns:a16="http://schemas.microsoft.com/office/drawing/2014/main" id="{5C02C689-8ABE-4BB7-AD4E-7F111E0BC66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9" name="Line 183">
          <a:extLst>
            <a:ext uri="{FF2B5EF4-FFF2-40B4-BE49-F238E27FC236}">
              <a16:creationId xmlns:a16="http://schemas.microsoft.com/office/drawing/2014/main" id="{9931D6BE-1820-4DAC-98C2-98CAAC7D5F0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0" name="Line 184">
          <a:extLst>
            <a:ext uri="{FF2B5EF4-FFF2-40B4-BE49-F238E27FC236}">
              <a16:creationId xmlns:a16="http://schemas.microsoft.com/office/drawing/2014/main" id="{6D5D5491-F1B6-4F69-B036-DDAFD27D083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1" name="Line 185">
          <a:extLst>
            <a:ext uri="{FF2B5EF4-FFF2-40B4-BE49-F238E27FC236}">
              <a16:creationId xmlns:a16="http://schemas.microsoft.com/office/drawing/2014/main" id="{B3CEA9AE-E79D-4C1D-933B-68FBE96914E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2" name="Line 186">
          <a:extLst>
            <a:ext uri="{FF2B5EF4-FFF2-40B4-BE49-F238E27FC236}">
              <a16:creationId xmlns:a16="http://schemas.microsoft.com/office/drawing/2014/main" id="{F1A598AF-F989-4DB8-9B60-2C09BF853F8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3" name="Line 187">
          <a:extLst>
            <a:ext uri="{FF2B5EF4-FFF2-40B4-BE49-F238E27FC236}">
              <a16:creationId xmlns:a16="http://schemas.microsoft.com/office/drawing/2014/main" id="{CBB1B948-7A2B-44AC-9B52-78B21747864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4" name="Line 46">
          <a:extLst>
            <a:ext uri="{FF2B5EF4-FFF2-40B4-BE49-F238E27FC236}">
              <a16:creationId xmlns:a16="http://schemas.microsoft.com/office/drawing/2014/main" id="{AB055728-1636-4C46-9399-376FDE126FC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5" name="Line 47">
          <a:extLst>
            <a:ext uri="{FF2B5EF4-FFF2-40B4-BE49-F238E27FC236}">
              <a16:creationId xmlns:a16="http://schemas.microsoft.com/office/drawing/2014/main" id="{FEC88E70-549E-4F9D-96B9-B32265E11E3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6" name="Line 48">
          <a:extLst>
            <a:ext uri="{FF2B5EF4-FFF2-40B4-BE49-F238E27FC236}">
              <a16:creationId xmlns:a16="http://schemas.microsoft.com/office/drawing/2014/main" id="{9B9C3243-D766-404F-A608-1D0CDD18A24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7" name="Line 49">
          <a:extLst>
            <a:ext uri="{FF2B5EF4-FFF2-40B4-BE49-F238E27FC236}">
              <a16:creationId xmlns:a16="http://schemas.microsoft.com/office/drawing/2014/main" id="{6E873F7B-5484-47C8-B833-929428F448F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8" name="Line 50">
          <a:extLst>
            <a:ext uri="{FF2B5EF4-FFF2-40B4-BE49-F238E27FC236}">
              <a16:creationId xmlns:a16="http://schemas.microsoft.com/office/drawing/2014/main" id="{3EDA6DA7-11CA-4539-AA6D-E8A0BBE280E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9" name="Line 51">
          <a:extLst>
            <a:ext uri="{FF2B5EF4-FFF2-40B4-BE49-F238E27FC236}">
              <a16:creationId xmlns:a16="http://schemas.microsoft.com/office/drawing/2014/main" id="{B5C70012-89A9-4140-B225-2EDBC86C95D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0" name="Line 182">
          <a:extLst>
            <a:ext uri="{FF2B5EF4-FFF2-40B4-BE49-F238E27FC236}">
              <a16:creationId xmlns:a16="http://schemas.microsoft.com/office/drawing/2014/main" id="{3F344100-D99F-4382-9EB0-27909B82A3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1" name="Line 183">
          <a:extLst>
            <a:ext uri="{FF2B5EF4-FFF2-40B4-BE49-F238E27FC236}">
              <a16:creationId xmlns:a16="http://schemas.microsoft.com/office/drawing/2014/main" id="{FE3A4BB2-4A92-4CD1-84E0-32E5C5C4AE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2" name="Line 184">
          <a:extLst>
            <a:ext uri="{FF2B5EF4-FFF2-40B4-BE49-F238E27FC236}">
              <a16:creationId xmlns:a16="http://schemas.microsoft.com/office/drawing/2014/main" id="{B85EE719-3F86-4CE6-ACE5-252804F380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3" name="Line 185">
          <a:extLst>
            <a:ext uri="{FF2B5EF4-FFF2-40B4-BE49-F238E27FC236}">
              <a16:creationId xmlns:a16="http://schemas.microsoft.com/office/drawing/2014/main" id="{1365957F-D59E-493F-89AE-BDE1952621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4" name="Line 186">
          <a:extLst>
            <a:ext uri="{FF2B5EF4-FFF2-40B4-BE49-F238E27FC236}">
              <a16:creationId xmlns:a16="http://schemas.microsoft.com/office/drawing/2014/main" id="{AFE1AC1D-8212-45F9-BA2F-D3989B8545A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5" name="Line 187">
          <a:extLst>
            <a:ext uri="{FF2B5EF4-FFF2-40B4-BE49-F238E27FC236}">
              <a16:creationId xmlns:a16="http://schemas.microsoft.com/office/drawing/2014/main" id="{108A3F89-65B8-418A-87A6-B4D2482500C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6" name="Line 46">
          <a:extLst>
            <a:ext uri="{FF2B5EF4-FFF2-40B4-BE49-F238E27FC236}">
              <a16:creationId xmlns:a16="http://schemas.microsoft.com/office/drawing/2014/main" id="{EE548631-00C0-4721-9090-FDD1DFC434B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7" name="Line 47">
          <a:extLst>
            <a:ext uri="{FF2B5EF4-FFF2-40B4-BE49-F238E27FC236}">
              <a16:creationId xmlns:a16="http://schemas.microsoft.com/office/drawing/2014/main" id="{C98C960A-60B4-4A4A-BDE8-8183C8898C6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8" name="Line 48">
          <a:extLst>
            <a:ext uri="{FF2B5EF4-FFF2-40B4-BE49-F238E27FC236}">
              <a16:creationId xmlns:a16="http://schemas.microsoft.com/office/drawing/2014/main" id="{FEF982A9-E11D-4451-8414-FB947D304EF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9" name="Line 49">
          <a:extLst>
            <a:ext uri="{FF2B5EF4-FFF2-40B4-BE49-F238E27FC236}">
              <a16:creationId xmlns:a16="http://schemas.microsoft.com/office/drawing/2014/main" id="{A98DA64F-11B1-40CD-8B3F-29BDBF31047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0" name="Line 50">
          <a:extLst>
            <a:ext uri="{FF2B5EF4-FFF2-40B4-BE49-F238E27FC236}">
              <a16:creationId xmlns:a16="http://schemas.microsoft.com/office/drawing/2014/main" id="{52560366-1E25-4880-8A14-E5A6E14951D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1" name="Line 51">
          <a:extLst>
            <a:ext uri="{FF2B5EF4-FFF2-40B4-BE49-F238E27FC236}">
              <a16:creationId xmlns:a16="http://schemas.microsoft.com/office/drawing/2014/main" id="{9C1A0445-9F94-449E-9E78-77A23BC3720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2" name="Line 182">
          <a:extLst>
            <a:ext uri="{FF2B5EF4-FFF2-40B4-BE49-F238E27FC236}">
              <a16:creationId xmlns:a16="http://schemas.microsoft.com/office/drawing/2014/main" id="{CCF51228-45E6-4B3B-8968-A5BECA5E012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3" name="Line 183">
          <a:extLst>
            <a:ext uri="{FF2B5EF4-FFF2-40B4-BE49-F238E27FC236}">
              <a16:creationId xmlns:a16="http://schemas.microsoft.com/office/drawing/2014/main" id="{F773C92B-2B4C-404A-82D9-F25A9993E07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4" name="Line 184">
          <a:extLst>
            <a:ext uri="{FF2B5EF4-FFF2-40B4-BE49-F238E27FC236}">
              <a16:creationId xmlns:a16="http://schemas.microsoft.com/office/drawing/2014/main" id="{05ABC277-3DDB-4698-A261-D9FB6F2EF7B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5" name="Line 185">
          <a:extLst>
            <a:ext uri="{FF2B5EF4-FFF2-40B4-BE49-F238E27FC236}">
              <a16:creationId xmlns:a16="http://schemas.microsoft.com/office/drawing/2014/main" id="{B2D850FB-7376-4D4A-8414-C75EA8F54D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6" name="Line 186">
          <a:extLst>
            <a:ext uri="{FF2B5EF4-FFF2-40B4-BE49-F238E27FC236}">
              <a16:creationId xmlns:a16="http://schemas.microsoft.com/office/drawing/2014/main" id="{F1C3D6D1-93A2-48F5-A36F-FA55747C8B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7" name="Line 187">
          <a:extLst>
            <a:ext uri="{FF2B5EF4-FFF2-40B4-BE49-F238E27FC236}">
              <a16:creationId xmlns:a16="http://schemas.microsoft.com/office/drawing/2014/main" id="{5F8D0922-F8CF-44C4-9502-2B80699D1E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53DF762-6EAA-4681-8057-0CD8C8576A17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25F73F-219A-42F2-AABE-A7B8C1B8002A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2B6B59A8-264B-4679-BCCB-F6E37790A403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49F4970-FDCA-4C4A-8A5C-2EF08BAAC700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2" name="Line 46">
          <a:extLst>
            <a:ext uri="{FF2B5EF4-FFF2-40B4-BE49-F238E27FC236}">
              <a16:creationId xmlns:a16="http://schemas.microsoft.com/office/drawing/2014/main" id="{D217442D-A628-40A1-AD6B-DD17DF56451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3" name="Line 47">
          <a:extLst>
            <a:ext uri="{FF2B5EF4-FFF2-40B4-BE49-F238E27FC236}">
              <a16:creationId xmlns:a16="http://schemas.microsoft.com/office/drawing/2014/main" id="{8B0C0B12-8737-409A-AEE0-EED5E5AA98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4" name="Line 48">
          <a:extLst>
            <a:ext uri="{FF2B5EF4-FFF2-40B4-BE49-F238E27FC236}">
              <a16:creationId xmlns:a16="http://schemas.microsoft.com/office/drawing/2014/main" id="{6E01DE68-FEFC-4893-B0B1-832EB8A000A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5" name="Line 49">
          <a:extLst>
            <a:ext uri="{FF2B5EF4-FFF2-40B4-BE49-F238E27FC236}">
              <a16:creationId xmlns:a16="http://schemas.microsoft.com/office/drawing/2014/main" id="{E782B58C-12C9-4311-934B-4409FF6D688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6" name="Line 50">
          <a:extLst>
            <a:ext uri="{FF2B5EF4-FFF2-40B4-BE49-F238E27FC236}">
              <a16:creationId xmlns:a16="http://schemas.microsoft.com/office/drawing/2014/main" id="{440A03D0-64CE-4DE8-A4A1-258B0D3C39D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7" name="Line 51">
          <a:extLst>
            <a:ext uri="{FF2B5EF4-FFF2-40B4-BE49-F238E27FC236}">
              <a16:creationId xmlns:a16="http://schemas.microsoft.com/office/drawing/2014/main" id="{A860907A-1033-458A-A678-82E6277A93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8" name="Line 182">
          <a:extLst>
            <a:ext uri="{FF2B5EF4-FFF2-40B4-BE49-F238E27FC236}">
              <a16:creationId xmlns:a16="http://schemas.microsoft.com/office/drawing/2014/main" id="{B259E047-5E5E-42C4-96DF-A13917D5C3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9" name="Line 183">
          <a:extLst>
            <a:ext uri="{FF2B5EF4-FFF2-40B4-BE49-F238E27FC236}">
              <a16:creationId xmlns:a16="http://schemas.microsoft.com/office/drawing/2014/main" id="{41A7C680-91B2-435C-9F37-B2079C9F94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0" name="Line 184">
          <a:extLst>
            <a:ext uri="{FF2B5EF4-FFF2-40B4-BE49-F238E27FC236}">
              <a16:creationId xmlns:a16="http://schemas.microsoft.com/office/drawing/2014/main" id="{59809AA5-05AF-4070-A840-78310EC3DCE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1" name="Line 185">
          <a:extLst>
            <a:ext uri="{FF2B5EF4-FFF2-40B4-BE49-F238E27FC236}">
              <a16:creationId xmlns:a16="http://schemas.microsoft.com/office/drawing/2014/main" id="{C82EEF96-ED2C-4B03-812C-92F0F4696F6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2" name="Line 186">
          <a:extLst>
            <a:ext uri="{FF2B5EF4-FFF2-40B4-BE49-F238E27FC236}">
              <a16:creationId xmlns:a16="http://schemas.microsoft.com/office/drawing/2014/main" id="{32B4E27F-7B83-4D03-A336-6383F2D4264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3" name="Line 187">
          <a:extLst>
            <a:ext uri="{FF2B5EF4-FFF2-40B4-BE49-F238E27FC236}">
              <a16:creationId xmlns:a16="http://schemas.microsoft.com/office/drawing/2014/main" id="{BDA5BC9D-9D7F-4C21-99ED-A64D4F31171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4" name="Line 46">
          <a:extLst>
            <a:ext uri="{FF2B5EF4-FFF2-40B4-BE49-F238E27FC236}">
              <a16:creationId xmlns:a16="http://schemas.microsoft.com/office/drawing/2014/main" id="{F56F010E-59A9-4E0D-80A9-5721206E688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5" name="Line 47">
          <a:extLst>
            <a:ext uri="{FF2B5EF4-FFF2-40B4-BE49-F238E27FC236}">
              <a16:creationId xmlns:a16="http://schemas.microsoft.com/office/drawing/2014/main" id="{B3106898-527A-496F-94B8-642A11B43CF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6" name="Line 48">
          <a:extLst>
            <a:ext uri="{FF2B5EF4-FFF2-40B4-BE49-F238E27FC236}">
              <a16:creationId xmlns:a16="http://schemas.microsoft.com/office/drawing/2014/main" id="{1805BB14-87D2-487A-B9FE-51F679DD8BC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7" name="Line 49">
          <a:extLst>
            <a:ext uri="{FF2B5EF4-FFF2-40B4-BE49-F238E27FC236}">
              <a16:creationId xmlns:a16="http://schemas.microsoft.com/office/drawing/2014/main" id="{A95B015B-C307-4340-8C9F-5A622A295E3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8" name="Line 50">
          <a:extLst>
            <a:ext uri="{FF2B5EF4-FFF2-40B4-BE49-F238E27FC236}">
              <a16:creationId xmlns:a16="http://schemas.microsoft.com/office/drawing/2014/main" id="{9AD4BE89-8458-4A95-9593-CEF745CC51E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9" name="Line 51">
          <a:extLst>
            <a:ext uri="{FF2B5EF4-FFF2-40B4-BE49-F238E27FC236}">
              <a16:creationId xmlns:a16="http://schemas.microsoft.com/office/drawing/2014/main" id="{44209EBD-91B3-4A47-A3AD-C0E1391065F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0" name="Line 182">
          <a:extLst>
            <a:ext uri="{FF2B5EF4-FFF2-40B4-BE49-F238E27FC236}">
              <a16:creationId xmlns:a16="http://schemas.microsoft.com/office/drawing/2014/main" id="{A763D84D-0EAE-4965-8244-E02B3CB1A3E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1" name="Line 183">
          <a:extLst>
            <a:ext uri="{FF2B5EF4-FFF2-40B4-BE49-F238E27FC236}">
              <a16:creationId xmlns:a16="http://schemas.microsoft.com/office/drawing/2014/main" id="{3A4441F2-763A-4504-8009-730D8E2DCA3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2" name="Line 184">
          <a:extLst>
            <a:ext uri="{FF2B5EF4-FFF2-40B4-BE49-F238E27FC236}">
              <a16:creationId xmlns:a16="http://schemas.microsoft.com/office/drawing/2014/main" id="{375DA054-6D8C-42DC-B873-9C04452975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3" name="Line 185">
          <a:extLst>
            <a:ext uri="{FF2B5EF4-FFF2-40B4-BE49-F238E27FC236}">
              <a16:creationId xmlns:a16="http://schemas.microsoft.com/office/drawing/2014/main" id="{F064D136-912F-4C70-B211-E2AD282CF63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4" name="Line 186">
          <a:extLst>
            <a:ext uri="{FF2B5EF4-FFF2-40B4-BE49-F238E27FC236}">
              <a16:creationId xmlns:a16="http://schemas.microsoft.com/office/drawing/2014/main" id="{13661189-1A4B-49FE-9844-E87C177A696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5" name="Line 187">
          <a:extLst>
            <a:ext uri="{FF2B5EF4-FFF2-40B4-BE49-F238E27FC236}">
              <a16:creationId xmlns:a16="http://schemas.microsoft.com/office/drawing/2014/main" id="{A5B450B6-50AE-44A9-B1BF-0C84CC1123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6" name="Line 46">
          <a:extLst>
            <a:ext uri="{FF2B5EF4-FFF2-40B4-BE49-F238E27FC236}">
              <a16:creationId xmlns:a16="http://schemas.microsoft.com/office/drawing/2014/main" id="{FD09C1F4-075A-43AF-9C2F-73C38CB3CAC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7" name="Line 47">
          <a:extLst>
            <a:ext uri="{FF2B5EF4-FFF2-40B4-BE49-F238E27FC236}">
              <a16:creationId xmlns:a16="http://schemas.microsoft.com/office/drawing/2014/main" id="{FE477DFF-44A6-404C-868D-A7CF5FC7F0F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8" name="Line 48">
          <a:extLst>
            <a:ext uri="{FF2B5EF4-FFF2-40B4-BE49-F238E27FC236}">
              <a16:creationId xmlns:a16="http://schemas.microsoft.com/office/drawing/2014/main" id="{A18DD7B6-5100-44F7-9CBF-6C9D826D7AF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9" name="Line 49">
          <a:extLst>
            <a:ext uri="{FF2B5EF4-FFF2-40B4-BE49-F238E27FC236}">
              <a16:creationId xmlns:a16="http://schemas.microsoft.com/office/drawing/2014/main" id="{9CE353A5-E0C4-477F-937C-5F0C970982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0" name="Line 50">
          <a:extLst>
            <a:ext uri="{FF2B5EF4-FFF2-40B4-BE49-F238E27FC236}">
              <a16:creationId xmlns:a16="http://schemas.microsoft.com/office/drawing/2014/main" id="{453B2137-765B-4862-8342-AB9D0494418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1" name="Line 51">
          <a:extLst>
            <a:ext uri="{FF2B5EF4-FFF2-40B4-BE49-F238E27FC236}">
              <a16:creationId xmlns:a16="http://schemas.microsoft.com/office/drawing/2014/main" id="{AABDBDF4-10AF-44F8-98C2-8382C1AEDD7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2" name="Line 182">
          <a:extLst>
            <a:ext uri="{FF2B5EF4-FFF2-40B4-BE49-F238E27FC236}">
              <a16:creationId xmlns:a16="http://schemas.microsoft.com/office/drawing/2014/main" id="{695A18CD-AE7A-452B-9C88-62395C792B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3" name="Line 183">
          <a:extLst>
            <a:ext uri="{FF2B5EF4-FFF2-40B4-BE49-F238E27FC236}">
              <a16:creationId xmlns:a16="http://schemas.microsoft.com/office/drawing/2014/main" id="{E0C4BC8F-059C-45D4-B9F6-6DE3C3C22F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4" name="Line 184">
          <a:extLst>
            <a:ext uri="{FF2B5EF4-FFF2-40B4-BE49-F238E27FC236}">
              <a16:creationId xmlns:a16="http://schemas.microsoft.com/office/drawing/2014/main" id="{F8F443A1-B18A-44CF-9675-FA0B5D1A89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5" name="Line 185">
          <a:extLst>
            <a:ext uri="{FF2B5EF4-FFF2-40B4-BE49-F238E27FC236}">
              <a16:creationId xmlns:a16="http://schemas.microsoft.com/office/drawing/2014/main" id="{0D3C1480-1570-4D92-8375-6B248DA9985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6" name="Line 186">
          <a:extLst>
            <a:ext uri="{FF2B5EF4-FFF2-40B4-BE49-F238E27FC236}">
              <a16:creationId xmlns:a16="http://schemas.microsoft.com/office/drawing/2014/main" id="{29C6504E-01DF-4897-A932-00894F1960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7" name="Line 187">
          <a:extLst>
            <a:ext uri="{FF2B5EF4-FFF2-40B4-BE49-F238E27FC236}">
              <a16:creationId xmlns:a16="http://schemas.microsoft.com/office/drawing/2014/main" id="{BCE348BF-E834-4C8F-A400-E50B4A5CE36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8" name="Line 46">
          <a:extLst>
            <a:ext uri="{FF2B5EF4-FFF2-40B4-BE49-F238E27FC236}">
              <a16:creationId xmlns:a16="http://schemas.microsoft.com/office/drawing/2014/main" id="{7768F4FA-F99A-4EDA-B01A-5C299583550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9" name="Line 47">
          <a:extLst>
            <a:ext uri="{FF2B5EF4-FFF2-40B4-BE49-F238E27FC236}">
              <a16:creationId xmlns:a16="http://schemas.microsoft.com/office/drawing/2014/main" id="{00C45ADE-6199-47D1-BE53-C034FC8F8CB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0" name="Line 48">
          <a:extLst>
            <a:ext uri="{FF2B5EF4-FFF2-40B4-BE49-F238E27FC236}">
              <a16:creationId xmlns:a16="http://schemas.microsoft.com/office/drawing/2014/main" id="{FB5D9786-FDCB-49CB-A9BD-585BDF271F7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1" name="Line 49">
          <a:extLst>
            <a:ext uri="{FF2B5EF4-FFF2-40B4-BE49-F238E27FC236}">
              <a16:creationId xmlns:a16="http://schemas.microsoft.com/office/drawing/2014/main" id="{8539E9B0-E9F1-46BE-8F44-07630060BBB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2" name="Line 50">
          <a:extLst>
            <a:ext uri="{FF2B5EF4-FFF2-40B4-BE49-F238E27FC236}">
              <a16:creationId xmlns:a16="http://schemas.microsoft.com/office/drawing/2014/main" id="{6574F45E-1872-47C3-8415-BDCA1A3CFF3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3" name="Line 51">
          <a:extLst>
            <a:ext uri="{FF2B5EF4-FFF2-40B4-BE49-F238E27FC236}">
              <a16:creationId xmlns:a16="http://schemas.microsoft.com/office/drawing/2014/main" id="{58247B3F-3D77-4814-A605-8E9D6CEFC2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4" name="Line 182">
          <a:extLst>
            <a:ext uri="{FF2B5EF4-FFF2-40B4-BE49-F238E27FC236}">
              <a16:creationId xmlns:a16="http://schemas.microsoft.com/office/drawing/2014/main" id="{4AAC07DC-634B-4ECD-9A76-1E78D63267C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5" name="Line 183">
          <a:extLst>
            <a:ext uri="{FF2B5EF4-FFF2-40B4-BE49-F238E27FC236}">
              <a16:creationId xmlns:a16="http://schemas.microsoft.com/office/drawing/2014/main" id="{D84C2AEA-8BCA-4D2F-8BF4-4A68565BFBF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6" name="Line 184">
          <a:extLst>
            <a:ext uri="{FF2B5EF4-FFF2-40B4-BE49-F238E27FC236}">
              <a16:creationId xmlns:a16="http://schemas.microsoft.com/office/drawing/2014/main" id="{3022D202-C01F-4111-B977-F30958BDF3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7" name="Line 185">
          <a:extLst>
            <a:ext uri="{FF2B5EF4-FFF2-40B4-BE49-F238E27FC236}">
              <a16:creationId xmlns:a16="http://schemas.microsoft.com/office/drawing/2014/main" id="{AA012791-69B8-4407-9ECE-CCFE22FBC1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8" name="Line 186">
          <a:extLst>
            <a:ext uri="{FF2B5EF4-FFF2-40B4-BE49-F238E27FC236}">
              <a16:creationId xmlns:a16="http://schemas.microsoft.com/office/drawing/2014/main" id="{F458BC4B-1CC0-4A3A-B51B-799DD491B7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9" name="Line 187">
          <a:extLst>
            <a:ext uri="{FF2B5EF4-FFF2-40B4-BE49-F238E27FC236}">
              <a16:creationId xmlns:a16="http://schemas.microsoft.com/office/drawing/2014/main" id="{755BF76B-CA46-4D5F-ACD5-837123E7A1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0" name="Line 46">
          <a:extLst>
            <a:ext uri="{FF2B5EF4-FFF2-40B4-BE49-F238E27FC236}">
              <a16:creationId xmlns:a16="http://schemas.microsoft.com/office/drawing/2014/main" id="{B706E3A7-4ADE-4704-9A45-44FB1E3569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1" name="Line 47">
          <a:extLst>
            <a:ext uri="{FF2B5EF4-FFF2-40B4-BE49-F238E27FC236}">
              <a16:creationId xmlns:a16="http://schemas.microsoft.com/office/drawing/2014/main" id="{EA03956A-9E00-4D37-8E68-7701B672471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2" name="Line 48">
          <a:extLst>
            <a:ext uri="{FF2B5EF4-FFF2-40B4-BE49-F238E27FC236}">
              <a16:creationId xmlns:a16="http://schemas.microsoft.com/office/drawing/2014/main" id="{18000FF6-278C-4246-BE41-4FD75C9D467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3" name="Line 49">
          <a:extLst>
            <a:ext uri="{FF2B5EF4-FFF2-40B4-BE49-F238E27FC236}">
              <a16:creationId xmlns:a16="http://schemas.microsoft.com/office/drawing/2014/main" id="{EB993606-6E85-41B5-8DAF-9A576D3357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4" name="Line 50">
          <a:extLst>
            <a:ext uri="{FF2B5EF4-FFF2-40B4-BE49-F238E27FC236}">
              <a16:creationId xmlns:a16="http://schemas.microsoft.com/office/drawing/2014/main" id="{06A86DB6-00FA-47F5-9A26-1FB4A448261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5" name="Line 51">
          <a:extLst>
            <a:ext uri="{FF2B5EF4-FFF2-40B4-BE49-F238E27FC236}">
              <a16:creationId xmlns:a16="http://schemas.microsoft.com/office/drawing/2014/main" id="{C24A7E2B-8385-4B18-A1B9-47F1998480E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6" name="Line 182">
          <a:extLst>
            <a:ext uri="{FF2B5EF4-FFF2-40B4-BE49-F238E27FC236}">
              <a16:creationId xmlns:a16="http://schemas.microsoft.com/office/drawing/2014/main" id="{692D015A-EB66-48CB-B708-81A56729FE6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7" name="Line 183">
          <a:extLst>
            <a:ext uri="{FF2B5EF4-FFF2-40B4-BE49-F238E27FC236}">
              <a16:creationId xmlns:a16="http://schemas.microsoft.com/office/drawing/2014/main" id="{DDEB8D71-7803-4501-88AA-A2D51DF994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8" name="Line 184">
          <a:extLst>
            <a:ext uri="{FF2B5EF4-FFF2-40B4-BE49-F238E27FC236}">
              <a16:creationId xmlns:a16="http://schemas.microsoft.com/office/drawing/2014/main" id="{13D9CC4F-06CD-4A1A-B156-43EB066A07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9" name="Line 185">
          <a:extLst>
            <a:ext uri="{FF2B5EF4-FFF2-40B4-BE49-F238E27FC236}">
              <a16:creationId xmlns:a16="http://schemas.microsoft.com/office/drawing/2014/main" id="{1CF11191-0538-4963-BDF6-8632697A4C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0" name="Line 186">
          <a:extLst>
            <a:ext uri="{FF2B5EF4-FFF2-40B4-BE49-F238E27FC236}">
              <a16:creationId xmlns:a16="http://schemas.microsoft.com/office/drawing/2014/main" id="{E8A8A6E6-07FC-4C2B-B426-8F3373C9B4D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1" name="Line 187">
          <a:extLst>
            <a:ext uri="{FF2B5EF4-FFF2-40B4-BE49-F238E27FC236}">
              <a16:creationId xmlns:a16="http://schemas.microsoft.com/office/drawing/2014/main" id="{F3C10D5E-9411-4152-BC93-DE426EA2FC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2" name="Line 46">
          <a:extLst>
            <a:ext uri="{FF2B5EF4-FFF2-40B4-BE49-F238E27FC236}">
              <a16:creationId xmlns:a16="http://schemas.microsoft.com/office/drawing/2014/main" id="{5A15B5EE-A93C-462A-8DCB-AD377F71A1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3" name="Line 47">
          <a:extLst>
            <a:ext uri="{FF2B5EF4-FFF2-40B4-BE49-F238E27FC236}">
              <a16:creationId xmlns:a16="http://schemas.microsoft.com/office/drawing/2014/main" id="{F0A36BE6-3C66-4A91-A0AF-8EF11AB87F4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4" name="Line 48">
          <a:extLst>
            <a:ext uri="{FF2B5EF4-FFF2-40B4-BE49-F238E27FC236}">
              <a16:creationId xmlns:a16="http://schemas.microsoft.com/office/drawing/2014/main" id="{3117BD92-B37C-4163-A759-BBD80703EA0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5" name="Line 49">
          <a:extLst>
            <a:ext uri="{FF2B5EF4-FFF2-40B4-BE49-F238E27FC236}">
              <a16:creationId xmlns:a16="http://schemas.microsoft.com/office/drawing/2014/main" id="{26ED742E-3E81-4A96-8D60-6E21311639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6" name="Line 50">
          <a:extLst>
            <a:ext uri="{FF2B5EF4-FFF2-40B4-BE49-F238E27FC236}">
              <a16:creationId xmlns:a16="http://schemas.microsoft.com/office/drawing/2014/main" id="{F5E0602B-BA51-48AA-8569-B87BC8B4E87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7" name="Line 51">
          <a:extLst>
            <a:ext uri="{FF2B5EF4-FFF2-40B4-BE49-F238E27FC236}">
              <a16:creationId xmlns:a16="http://schemas.microsoft.com/office/drawing/2014/main" id="{2761F62F-6D3D-4536-B365-2218B610D25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8" name="Line 182">
          <a:extLst>
            <a:ext uri="{FF2B5EF4-FFF2-40B4-BE49-F238E27FC236}">
              <a16:creationId xmlns:a16="http://schemas.microsoft.com/office/drawing/2014/main" id="{26FA556E-37D1-4F1A-9F08-C47B24830C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9" name="Line 183">
          <a:extLst>
            <a:ext uri="{FF2B5EF4-FFF2-40B4-BE49-F238E27FC236}">
              <a16:creationId xmlns:a16="http://schemas.microsoft.com/office/drawing/2014/main" id="{8CF0B9AF-EB2A-46BA-8883-6A6B56EB974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0" name="Line 184">
          <a:extLst>
            <a:ext uri="{FF2B5EF4-FFF2-40B4-BE49-F238E27FC236}">
              <a16:creationId xmlns:a16="http://schemas.microsoft.com/office/drawing/2014/main" id="{A0F1BFA4-FC38-4033-A310-5DCBDF2838A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1" name="Line 185">
          <a:extLst>
            <a:ext uri="{FF2B5EF4-FFF2-40B4-BE49-F238E27FC236}">
              <a16:creationId xmlns:a16="http://schemas.microsoft.com/office/drawing/2014/main" id="{A2256A85-3D63-4C37-989B-AAA1B80D936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2" name="Line 186">
          <a:extLst>
            <a:ext uri="{FF2B5EF4-FFF2-40B4-BE49-F238E27FC236}">
              <a16:creationId xmlns:a16="http://schemas.microsoft.com/office/drawing/2014/main" id="{93B4B717-A985-437C-8286-F801DF3B99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3" name="Line 187">
          <a:extLst>
            <a:ext uri="{FF2B5EF4-FFF2-40B4-BE49-F238E27FC236}">
              <a16:creationId xmlns:a16="http://schemas.microsoft.com/office/drawing/2014/main" id="{F224A46B-9FAC-47C0-B2A2-2B8B4DEA95D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4" name="Line 46">
          <a:extLst>
            <a:ext uri="{FF2B5EF4-FFF2-40B4-BE49-F238E27FC236}">
              <a16:creationId xmlns:a16="http://schemas.microsoft.com/office/drawing/2014/main" id="{E866D6FD-7F75-4E79-BEB4-647CC27E270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5" name="Line 47">
          <a:extLst>
            <a:ext uri="{FF2B5EF4-FFF2-40B4-BE49-F238E27FC236}">
              <a16:creationId xmlns:a16="http://schemas.microsoft.com/office/drawing/2014/main" id="{5F1625FD-3F1D-4831-89AA-5035AB08889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6" name="Line 48">
          <a:extLst>
            <a:ext uri="{FF2B5EF4-FFF2-40B4-BE49-F238E27FC236}">
              <a16:creationId xmlns:a16="http://schemas.microsoft.com/office/drawing/2014/main" id="{649AAA4A-E05B-4D1C-AE55-26B6C6EC1FC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7" name="Line 49">
          <a:extLst>
            <a:ext uri="{FF2B5EF4-FFF2-40B4-BE49-F238E27FC236}">
              <a16:creationId xmlns:a16="http://schemas.microsoft.com/office/drawing/2014/main" id="{D32B8A5E-10AF-4256-A0F7-C943CD50208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8" name="Line 50">
          <a:extLst>
            <a:ext uri="{FF2B5EF4-FFF2-40B4-BE49-F238E27FC236}">
              <a16:creationId xmlns:a16="http://schemas.microsoft.com/office/drawing/2014/main" id="{68928278-C365-4A42-A0C8-10D61C9451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9" name="Line 51">
          <a:extLst>
            <a:ext uri="{FF2B5EF4-FFF2-40B4-BE49-F238E27FC236}">
              <a16:creationId xmlns:a16="http://schemas.microsoft.com/office/drawing/2014/main" id="{C54CFCD4-B961-43BA-85AB-485E7F57539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0" name="Line 182">
          <a:extLst>
            <a:ext uri="{FF2B5EF4-FFF2-40B4-BE49-F238E27FC236}">
              <a16:creationId xmlns:a16="http://schemas.microsoft.com/office/drawing/2014/main" id="{EC3DB8D8-B015-4EB4-9EDE-5B21580113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1" name="Line 183">
          <a:extLst>
            <a:ext uri="{FF2B5EF4-FFF2-40B4-BE49-F238E27FC236}">
              <a16:creationId xmlns:a16="http://schemas.microsoft.com/office/drawing/2014/main" id="{B54D266B-8AEF-4A80-8C27-36B381EF689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2" name="Line 184">
          <a:extLst>
            <a:ext uri="{FF2B5EF4-FFF2-40B4-BE49-F238E27FC236}">
              <a16:creationId xmlns:a16="http://schemas.microsoft.com/office/drawing/2014/main" id="{3E6A780F-A708-4B35-B2E4-75515CC4AF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3" name="Line 185">
          <a:extLst>
            <a:ext uri="{FF2B5EF4-FFF2-40B4-BE49-F238E27FC236}">
              <a16:creationId xmlns:a16="http://schemas.microsoft.com/office/drawing/2014/main" id="{E6627EBE-86F7-4F18-BAF0-A69519E942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4" name="Line 186">
          <a:extLst>
            <a:ext uri="{FF2B5EF4-FFF2-40B4-BE49-F238E27FC236}">
              <a16:creationId xmlns:a16="http://schemas.microsoft.com/office/drawing/2014/main" id="{4E95DD93-B157-4E72-99DE-C6682B3BAD4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5" name="Line 187">
          <a:extLst>
            <a:ext uri="{FF2B5EF4-FFF2-40B4-BE49-F238E27FC236}">
              <a16:creationId xmlns:a16="http://schemas.microsoft.com/office/drawing/2014/main" id="{8606C398-DBE1-44E8-9FF0-77F1ABC7866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6" name="Line 46">
          <a:extLst>
            <a:ext uri="{FF2B5EF4-FFF2-40B4-BE49-F238E27FC236}">
              <a16:creationId xmlns:a16="http://schemas.microsoft.com/office/drawing/2014/main" id="{C2281D45-6150-49D1-9C30-1311EB187DD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7" name="Line 47">
          <a:extLst>
            <a:ext uri="{FF2B5EF4-FFF2-40B4-BE49-F238E27FC236}">
              <a16:creationId xmlns:a16="http://schemas.microsoft.com/office/drawing/2014/main" id="{284BD3EB-4011-481F-AC63-E81D1DE8381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8" name="Line 48">
          <a:extLst>
            <a:ext uri="{FF2B5EF4-FFF2-40B4-BE49-F238E27FC236}">
              <a16:creationId xmlns:a16="http://schemas.microsoft.com/office/drawing/2014/main" id="{E63E50AE-D90D-41BE-A879-C3D80981398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9" name="Line 49">
          <a:extLst>
            <a:ext uri="{FF2B5EF4-FFF2-40B4-BE49-F238E27FC236}">
              <a16:creationId xmlns:a16="http://schemas.microsoft.com/office/drawing/2014/main" id="{0656295B-E6AC-4BF0-A8F9-4B052A330FF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0" name="Line 50">
          <a:extLst>
            <a:ext uri="{FF2B5EF4-FFF2-40B4-BE49-F238E27FC236}">
              <a16:creationId xmlns:a16="http://schemas.microsoft.com/office/drawing/2014/main" id="{F1383502-4509-449B-BC11-DC76E749E00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1" name="Line 51">
          <a:extLst>
            <a:ext uri="{FF2B5EF4-FFF2-40B4-BE49-F238E27FC236}">
              <a16:creationId xmlns:a16="http://schemas.microsoft.com/office/drawing/2014/main" id="{E573AEA4-FF62-4552-8201-F0AAC998385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2" name="Line 182">
          <a:extLst>
            <a:ext uri="{FF2B5EF4-FFF2-40B4-BE49-F238E27FC236}">
              <a16:creationId xmlns:a16="http://schemas.microsoft.com/office/drawing/2014/main" id="{E519B945-C5EF-4CB6-BA7C-163208EE5A3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3" name="Line 183">
          <a:extLst>
            <a:ext uri="{FF2B5EF4-FFF2-40B4-BE49-F238E27FC236}">
              <a16:creationId xmlns:a16="http://schemas.microsoft.com/office/drawing/2014/main" id="{E910931D-2E74-4B53-912B-C05E2F38768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4" name="Line 184">
          <a:extLst>
            <a:ext uri="{FF2B5EF4-FFF2-40B4-BE49-F238E27FC236}">
              <a16:creationId xmlns:a16="http://schemas.microsoft.com/office/drawing/2014/main" id="{AB688972-CCBB-4660-943F-CA506D241C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5" name="Line 185">
          <a:extLst>
            <a:ext uri="{FF2B5EF4-FFF2-40B4-BE49-F238E27FC236}">
              <a16:creationId xmlns:a16="http://schemas.microsoft.com/office/drawing/2014/main" id="{4DC49799-5358-48EA-9CDE-5CED8B5469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6" name="Line 186">
          <a:extLst>
            <a:ext uri="{FF2B5EF4-FFF2-40B4-BE49-F238E27FC236}">
              <a16:creationId xmlns:a16="http://schemas.microsoft.com/office/drawing/2014/main" id="{A7EBD181-3F15-426A-A7FC-D052E44DF7A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7" name="Line 187">
          <a:extLst>
            <a:ext uri="{FF2B5EF4-FFF2-40B4-BE49-F238E27FC236}">
              <a16:creationId xmlns:a16="http://schemas.microsoft.com/office/drawing/2014/main" id="{E1A2A76F-2474-4391-8E49-DD347851531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8" name="Line 46">
          <a:extLst>
            <a:ext uri="{FF2B5EF4-FFF2-40B4-BE49-F238E27FC236}">
              <a16:creationId xmlns:a16="http://schemas.microsoft.com/office/drawing/2014/main" id="{E01FE40E-5840-4F9E-921A-64FB4982D6B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9" name="Line 47">
          <a:extLst>
            <a:ext uri="{FF2B5EF4-FFF2-40B4-BE49-F238E27FC236}">
              <a16:creationId xmlns:a16="http://schemas.microsoft.com/office/drawing/2014/main" id="{6502654F-8E07-4DB1-BCA2-BE967F88D22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0" name="Line 48">
          <a:extLst>
            <a:ext uri="{FF2B5EF4-FFF2-40B4-BE49-F238E27FC236}">
              <a16:creationId xmlns:a16="http://schemas.microsoft.com/office/drawing/2014/main" id="{8A307924-0996-4099-AA00-98D054ADB2B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1" name="Line 49">
          <a:extLst>
            <a:ext uri="{FF2B5EF4-FFF2-40B4-BE49-F238E27FC236}">
              <a16:creationId xmlns:a16="http://schemas.microsoft.com/office/drawing/2014/main" id="{491FDEC0-E797-41E2-9240-11E90A16C76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2" name="Line 50">
          <a:extLst>
            <a:ext uri="{FF2B5EF4-FFF2-40B4-BE49-F238E27FC236}">
              <a16:creationId xmlns:a16="http://schemas.microsoft.com/office/drawing/2014/main" id="{9174CECE-3E49-4785-8371-B2621D5E4EB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3" name="Line 51">
          <a:extLst>
            <a:ext uri="{FF2B5EF4-FFF2-40B4-BE49-F238E27FC236}">
              <a16:creationId xmlns:a16="http://schemas.microsoft.com/office/drawing/2014/main" id="{A11FF848-3B82-40C2-9C50-B21B0AAB6B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4" name="Line 182">
          <a:extLst>
            <a:ext uri="{FF2B5EF4-FFF2-40B4-BE49-F238E27FC236}">
              <a16:creationId xmlns:a16="http://schemas.microsoft.com/office/drawing/2014/main" id="{3B1BBA3B-944E-4D82-BA23-FB70DF472BB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5" name="Line 183">
          <a:extLst>
            <a:ext uri="{FF2B5EF4-FFF2-40B4-BE49-F238E27FC236}">
              <a16:creationId xmlns:a16="http://schemas.microsoft.com/office/drawing/2014/main" id="{1D5642C4-67BC-4545-B77A-DFBA8AB134E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6" name="Line 184">
          <a:extLst>
            <a:ext uri="{FF2B5EF4-FFF2-40B4-BE49-F238E27FC236}">
              <a16:creationId xmlns:a16="http://schemas.microsoft.com/office/drawing/2014/main" id="{436A4C5C-B685-4F18-A2CB-7FDA48BFDA8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7" name="Line 185">
          <a:extLst>
            <a:ext uri="{FF2B5EF4-FFF2-40B4-BE49-F238E27FC236}">
              <a16:creationId xmlns:a16="http://schemas.microsoft.com/office/drawing/2014/main" id="{EE505E5C-7BA7-45E7-BB0B-0CF17B4F619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8" name="Line 186">
          <a:extLst>
            <a:ext uri="{FF2B5EF4-FFF2-40B4-BE49-F238E27FC236}">
              <a16:creationId xmlns:a16="http://schemas.microsoft.com/office/drawing/2014/main" id="{28A43E80-BB61-49C6-9B9F-B537422517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9" name="Line 187">
          <a:extLst>
            <a:ext uri="{FF2B5EF4-FFF2-40B4-BE49-F238E27FC236}">
              <a16:creationId xmlns:a16="http://schemas.microsoft.com/office/drawing/2014/main" id="{3195BD8A-8D48-447D-BDF3-E7B6E2E4505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0" name="Line 46">
          <a:extLst>
            <a:ext uri="{FF2B5EF4-FFF2-40B4-BE49-F238E27FC236}">
              <a16:creationId xmlns:a16="http://schemas.microsoft.com/office/drawing/2014/main" id="{A624498E-32D5-406D-A879-E7389C0D167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1" name="Line 47">
          <a:extLst>
            <a:ext uri="{FF2B5EF4-FFF2-40B4-BE49-F238E27FC236}">
              <a16:creationId xmlns:a16="http://schemas.microsoft.com/office/drawing/2014/main" id="{C2618453-83C8-4109-872E-D7589EDA21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2" name="Line 48">
          <a:extLst>
            <a:ext uri="{FF2B5EF4-FFF2-40B4-BE49-F238E27FC236}">
              <a16:creationId xmlns:a16="http://schemas.microsoft.com/office/drawing/2014/main" id="{713B569D-AE14-46FA-BDB2-9CA82042B75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3" name="Line 49">
          <a:extLst>
            <a:ext uri="{FF2B5EF4-FFF2-40B4-BE49-F238E27FC236}">
              <a16:creationId xmlns:a16="http://schemas.microsoft.com/office/drawing/2014/main" id="{D27EC472-89DA-4FCF-830D-2602E808166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4" name="Line 50">
          <a:extLst>
            <a:ext uri="{FF2B5EF4-FFF2-40B4-BE49-F238E27FC236}">
              <a16:creationId xmlns:a16="http://schemas.microsoft.com/office/drawing/2014/main" id="{92729ED1-6B0B-41C0-A9A9-8BC1961D474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5" name="Line 51">
          <a:extLst>
            <a:ext uri="{FF2B5EF4-FFF2-40B4-BE49-F238E27FC236}">
              <a16:creationId xmlns:a16="http://schemas.microsoft.com/office/drawing/2014/main" id="{F008923D-E72D-46D0-846F-46410C0588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6" name="Line 182">
          <a:extLst>
            <a:ext uri="{FF2B5EF4-FFF2-40B4-BE49-F238E27FC236}">
              <a16:creationId xmlns:a16="http://schemas.microsoft.com/office/drawing/2014/main" id="{1A301DA5-3905-4A43-98C0-D232572DF07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7" name="Line 183">
          <a:extLst>
            <a:ext uri="{FF2B5EF4-FFF2-40B4-BE49-F238E27FC236}">
              <a16:creationId xmlns:a16="http://schemas.microsoft.com/office/drawing/2014/main" id="{6525248A-A7DF-4A4E-98FD-6E436F99FB0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8" name="Line 184">
          <a:extLst>
            <a:ext uri="{FF2B5EF4-FFF2-40B4-BE49-F238E27FC236}">
              <a16:creationId xmlns:a16="http://schemas.microsoft.com/office/drawing/2014/main" id="{F02C0A53-3BE2-49C0-9065-93B5060669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9" name="Line 185">
          <a:extLst>
            <a:ext uri="{FF2B5EF4-FFF2-40B4-BE49-F238E27FC236}">
              <a16:creationId xmlns:a16="http://schemas.microsoft.com/office/drawing/2014/main" id="{0B463669-1088-493D-8550-696A6F90D5E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0" name="Line 186">
          <a:extLst>
            <a:ext uri="{FF2B5EF4-FFF2-40B4-BE49-F238E27FC236}">
              <a16:creationId xmlns:a16="http://schemas.microsoft.com/office/drawing/2014/main" id="{99C24FEA-48BB-4893-96A2-B4CD8EB051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1" name="Line 187">
          <a:extLst>
            <a:ext uri="{FF2B5EF4-FFF2-40B4-BE49-F238E27FC236}">
              <a16:creationId xmlns:a16="http://schemas.microsoft.com/office/drawing/2014/main" id="{B12D73D3-3D07-4977-AFB3-483625ABFE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2" name="Line 46">
          <a:extLst>
            <a:ext uri="{FF2B5EF4-FFF2-40B4-BE49-F238E27FC236}">
              <a16:creationId xmlns:a16="http://schemas.microsoft.com/office/drawing/2014/main" id="{7A7B344C-FB50-4D2E-9E20-9E55384CC6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3" name="Line 47">
          <a:extLst>
            <a:ext uri="{FF2B5EF4-FFF2-40B4-BE49-F238E27FC236}">
              <a16:creationId xmlns:a16="http://schemas.microsoft.com/office/drawing/2014/main" id="{88B4B87A-967C-465A-AE79-F03CBA05B65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4" name="Line 48">
          <a:extLst>
            <a:ext uri="{FF2B5EF4-FFF2-40B4-BE49-F238E27FC236}">
              <a16:creationId xmlns:a16="http://schemas.microsoft.com/office/drawing/2014/main" id="{245EB524-D385-42ED-A5EA-E600A6D0BA7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5" name="Line 49">
          <a:extLst>
            <a:ext uri="{FF2B5EF4-FFF2-40B4-BE49-F238E27FC236}">
              <a16:creationId xmlns:a16="http://schemas.microsoft.com/office/drawing/2014/main" id="{86A6F734-788A-4439-858A-EAD5D062B6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6" name="Line 50">
          <a:extLst>
            <a:ext uri="{FF2B5EF4-FFF2-40B4-BE49-F238E27FC236}">
              <a16:creationId xmlns:a16="http://schemas.microsoft.com/office/drawing/2014/main" id="{EE9C0A41-5205-4731-9277-02BAE8F8F1F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7" name="Line 51">
          <a:extLst>
            <a:ext uri="{FF2B5EF4-FFF2-40B4-BE49-F238E27FC236}">
              <a16:creationId xmlns:a16="http://schemas.microsoft.com/office/drawing/2014/main" id="{AA0F509B-0FF7-4A12-AD51-9F1EDABAEB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8" name="Line 182">
          <a:extLst>
            <a:ext uri="{FF2B5EF4-FFF2-40B4-BE49-F238E27FC236}">
              <a16:creationId xmlns:a16="http://schemas.microsoft.com/office/drawing/2014/main" id="{6FB7AC32-7017-4111-99AD-9A137BAC59A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9" name="Line 183">
          <a:extLst>
            <a:ext uri="{FF2B5EF4-FFF2-40B4-BE49-F238E27FC236}">
              <a16:creationId xmlns:a16="http://schemas.microsoft.com/office/drawing/2014/main" id="{E31E35E8-8899-4388-A64C-0D9946992DB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0" name="Line 184">
          <a:extLst>
            <a:ext uri="{FF2B5EF4-FFF2-40B4-BE49-F238E27FC236}">
              <a16:creationId xmlns:a16="http://schemas.microsoft.com/office/drawing/2014/main" id="{424411C5-6328-4225-ACFD-621D7E9729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1" name="Line 185">
          <a:extLst>
            <a:ext uri="{FF2B5EF4-FFF2-40B4-BE49-F238E27FC236}">
              <a16:creationId xmlns:a16="http://schemas.microsoft.com/office/drawing/2014/main" id="{111EE2FD-6DB7-43D5-B1EF-5645FC3F5F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2" name="Line 186">
          <a:extLst>
            <a:ext uri="{FF2B5EF4-FFF2-40B4-BE49-F238E27FC236}">
              <a16:creationId xmlns:a16="http://schemas.microsoft.com/office/drawing/2014/main" id="{62B8E10E-A673-41DF-8352-F617E397281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3" name="Line 187">
          <a:extLst>
            <a:ext uri="{FF2B5EF4-FFF2-40B4-BE49-F238E27FC236}">
              <a16:creationId xmlns:a16="http://schemas.microsoft.com/office/drawing/2014/main" id="{4A7A3DDF-C887-4EC2-AF43-F8BF0DB4B88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4" name="Line 46">
          <a:extLst>
            <a:ext uri="{FF2B5EF4-FFF2-40B4-BE49-F238E27FC236}">
              <a16:creationId xmlns:a16="http://schemas.microsoft.com/office/drawing/2014/main" id="{4A982008-FCBB-4620-BAB0-B56C67DB23F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5" name="Line 47">
          <a:extLst>
            <a:ext uri="{FF2B5EF4-FFF2-40B4-BE49-F238E27FC236}">
              <a16:creationId xmlns:a16="http://schemas.microsoft.com/office/drawing/2014/main" id="{798CE5DA-82E1-47B2-9748-A9D4EAB75E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6" name="Line 48">
          <a:extLst>
            <a:ext uri="{FF2B5EF4-FFF2-40B4-BE49-F238E27FC236}">
              <a16:creationId xmlns:a16="http://schemas.microsoft.com/office/drawing/2014/main" id="{5F44850D-D342-441D-A71E-E55787C8F29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7" name="Line 49">
          <a:extLst>
            <a:ext uri="{FF2B5EF4-FFF2-40B4-BE49-F238E27FC236}">
              <a16:creationId xmlns:a16="http://schemas.microsoft.com/office/drawing/2014/main" id="{88B251C4-10F9-4B0D-B574-C99518A527D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8" name="Line 50">
          <a:extLst>
            <a:ext uri="{FF2B5EF4-FFF2-40B4-BE49-F238E27FC236}">
              <a16:creationId xmlns:a16="http://schemas.microsoft.com/office/drawing/2014/main" id="{28CB99DD-8EC9-4BA1-B85C-62DFFAC4634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9" name="Line 51">
          <a:extLst>
            <a:ext uri="{FF2B5EF4-FFF2-40B4-BE49-F238E27FC236}">
              <a16:creationId xmlns:a16="http://schemas.microsoft.com/office/drawing/2014/main" id="{55A361F5-592B-433E-90BC-8DCF4CBEC6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0" name="Line 182">
          <a:extLst>
            <a:ext uri="{FF2B5EF4-FFF2-40B4-BE49-F238E27FC236}">
              <a16:creationId xmlns:a16="http://schemas.microsoft.com/office/drawing/2014/main" id="{8EEEE420-20D2-4E33-BAF8-71DEEF7F7F9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1" name="Line 183">
          <a:extLst>
            <a:ext uri="{FF2B5EF4-FFF2-40B4-BE49-F238E27FC236}">
              <a16:creationId xmlns:a16="http://schemas.microsoft.com/office/drawing/2014/main" id="{3A6E4C3F-C38A-47DA-826D-15827DC7BB9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2" name="Line 184">
          <a:extLst>
            <a:ext uri="{FF2B5EF4-FFF2-40B4-BE49-F238E27FC236}">
              <a16:creationId xmlns:a16="http://schemas.microsoft.com/office/drawing/2014/main" id="{4EF263A8-C90E-4BD9-AB41-9FD4DF1BDB7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3" name="Line 185">
          <a:extLst>
            <a:ext uri="{FF2B5EF4-FFF2-40B4-BE49-F238E27FC236}">
              <a16:creationId xmlns:a16="http://schemas.microsoft.com/office/drawing/2014/main" id="{DBF707A8-D64E-4442-8C82-354801714A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4" name="Line 186">
          <a:extLst>
            <a:ext uri="{FF2B5EF4-FFF2-40B4-BE49-F238E27FC236}">
              <a16:creationId xmlns:a16="http://schemas.microsoft.com/office/drawing/2014/main" id="{3024E7B6-364E-4E10-B442-7242ED462F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5" name="Line 187">
          <a:extLst>
            <a:ext uri="{FF2B5EF4-FFF2-40B4-BE49-F238E27FC236}">
              <a16:creationId xmlns:a16="http://schemas.microsoft.com/office/drawing/2014/main" id="{3CEB3AE0-12D0-40F4-84C6-66A642B8F3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6" name="Line 46">
          <a:extLst>
            <a:ext uri="{FF2B5EF4-FFF2-40B4-BE49-F238E27FC236}">
              <a16:creationId xmlns:a16="http://schemas.microsoft.com/office/drawing/2014/main" id="{3C79C110-BFEE-4E9C-87B1-D2C44D08916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7" name="Line 47">
          <a:extLst>
            <a:ext uri="{FF2B5EF4-FFF2-40B4-BE49-F238E27FC236}">
              <a16:creationId xmlns:a16="http://schemas.microsoft.com/office/drawing/2014/main" id="{36CB1092-E13F-4132-AE2C-7CC0227C38D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8" name="Line 48">
          <a:extLst>
            <a:ext uri="{FF2B5EF4-FFF2-40B4-BE49-F238E27FC236}">
              <a16:creationId xmlns:a16="http://schemas.microsoft.com/office/drawing/2014/main" id="{B1E52DD2-FB5F-4F8C-B561-EC1EE7E5219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9" name="Line 49">
          <a:extLst>
            <a:ext uri="{FF2B5EF4-FFF2-40B4-BE49-F238E27FC236}">
              <a16:creationId xmlns:a16="http://schemas.microsoft.com/office/drawing/2014/main" id="{A5E62165-271A-4D12-89BE-D79C64F194B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0" name="Line 50">
          <a:extLst>
            <a:ext uri="{FF2B5EF4-FFF2-40B4-BE49-F238E27FC236}">
              <a16:creationId xmlns:a16="http://schemas.microsoft.com/office/drawing/2014/main" id="{1B546E2B-22DA-48CB-BAFB-082D713E1E9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1" name="Line 51">
          <a:extLst>
            <a:ext uri="{FF2B5EF4-FFF2-40B4-BE49-F238E27FC236}">
              <a16:creationId xmlns:a16="http://schemas.microsoft.com/office/drawing/2014/main" id="{E1A95823-0E33-48A8-97A7-04AB8DA61DE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2" name="Line 182">
          <a:extLst>
            <a:ext uri="{FF2B5EF4-FFF2-40B4-BE49-F238E27FC236}">
              <a16:creationId xmlns:a16="http://schemas.microsoft.com/office/drawing/2014/main" id="{1AD832F3-6648-4EAB-8A7F-8A01B3666F9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3" name="Line 183">
          <a:extLst>
            <a:ext uri="{FF2B5EF4-FFF2-40B4-BE49-F238E27FC236}">
              <a16:creationId xmlns:a16="http://schemas.microsoft.com/office/drawing/2014/main" id="{F5E803A2-F738-4D74-9CD5-845DAF502B4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4" name="Line 184">
          <a:extLst>
            <a:ext uri="{FF2B5EF4-FFF2-40B4-BE49-F238E27FC236}">
              <a16:creationId xmlns:a16="http://schemas.microsoft.com/office/drawing/2014/main" id="{BE8C71D9-33E3-44D9-90EC-8A6F786D164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5" name="Line 185">
          <a:extLst>
            <a:ext uri="{FF2B5EF4-FFF2-40B4-BE49-F238E27FC236}">
              <a16:creationId xmlns:a16="http://schemas.microsoft.com/office/drawing/2014/main" id="{BA9E2347-1E70-414B-9F8A-F7884F4B107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6" name="Line 186">
          <a:extLst>
            <a:ext uri="{FF2B5EF4-FFF2-40B4-BE49-F238E27FC236}">
              <a16:creationId xmlns:a16="http://schemas.microsoft.com/office/drawing/2014/main" id="{D21BC05C-D017-47D4-9716-3CB199D6E10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7" name="Line 187">
          <a:extLst>
            <a:ext uri="{FF2B5EF4-FFF2-40B4-BE49-F238E27FC236}">
              <a16:creationId xmlns:a16="http://schemas.microsoft.com/office/drawing/2014/main" id="{9C8BC760-7DE3-467B-BE77-6E1D83417FB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8" name="Line 46">
          <a:extLst>
            <a:ext uri="{FF2B5EF4-FFF2-40B4-BE49-F238E27FC236}">
              <a16:creationId xmlns:a16="http://schemas.microsoft.com/office/drawing/2014/main" id="{6E4847B0-95C2-4AC0-85C3-792B8488668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9" name="Line 47">
          <a:extLst>
            <a:ext uri="{FF2B5EF4-FFF2-40B4-BE49-F238E27FC236}">
              <a16:creationId xmlns:a16="http://schemas.microsoft.com/office/drawing/2014/main" id="{EF07990C-26AC-4F23-8DA7-E50D2FA3A0D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0" name="Line 48">
          <a:extLst>
            <a:ext uri="{FF2B5EF4-FFF2-40B4-BE49-F238E27FC236}">
              <a16:creationId xmlns:a16="http://schemas.microsoft.com/office/drawing/2014/main" id="{86D4944D-2AA2-41F8-B1FD-4C91E7A50DB5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1" name="Line 49">
          <a:extLst>
            <a:ext uri="{FF2B5EF4-FFF2-40B4-BE49-F238E27FC236}">
              <a16:creationId xmlns:a16="http://schemas.microsoft.com/office/drawing/2014/main" id="{6BE42656-7E71-4B27-BBFE-7F341589E0D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2" name="Line 50">
          <a:extLst>
            <a:ext uri="{FF2B5EF4-FFF2-40B4-BE49-F238E27FC236}">
              <a16:creationId xmlns:a16="http://schemas.microsoft.com/office/drawing/2014/main" id="{2DE1D7F4-FBE0-4EAA-A4B7-E764FA95001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3" name="Line 51">
          <a:extLst>
            <a:ext uri="{FF2B5EF4-FFF2-40B4-BE49-F238E27FC236}">
              <a16:creationId xmlns:a16="http://schemas.microsoft.com/office/drawing/2014/main" id="{E46EE572-A635-4C0B-9FB8-B4A88716D64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4" name="Line 182">
          <a:extLst>
            <a:ext uri="{FF2B5EF4-FFF2-40B4-BE49-F238E27FC236}">
              <a16:creationId xmlns:a16="http://schemas.microsoft.com/office/drawing/2014/main" id="{68C28148-2A41-4F15-A38A-75AB18AF344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5" name="Line 183">
          <a:extLst>
            <a:ext uri="{FF2B5EF4-FFF2-40B4-BE49-F238E27FC236}">
              <a16:creationId xmlns:a16="http://schemas.microsoft.com/office/drawing/2014/main" id="{43E281F0-375D-4538-BA67-8A3B5F49B539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6" name="Line 184">
          <a:extLst>
            <a:ext uri="{FF2B5EF4-FFF2-40B4-BE49-F238E27FC236}">
              <a16:creationId xmlns:a16="http://schemas.microsoft.com/office/drawing/2014/main" id="{4BC36047-7133-44E4-84DF-8ECA7C0AB26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7" name="Line 185">
          <a:extLst>
            <a:ext uri="{FF2B5EF4-FFF2-40B4-BE49-F238E27FC236}">
              <a16:creationId xmlns:a16="http://schemas.microsoft.com/office/drawing/2014/main" id="{DAA03853-9685-4D22-95A0-2D953106007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8" name="Line 186">
          <a:extLst>
            <a:ext uri="{FF2B5EF4-FFF2-40B4-BE49-F238E27FC236}">
              <a16:creationId xmlns:a16="http://schemas.microsoft.com/office/drawing/2014/main" id="{B25692C4-8ED8-43F5-A3C7-9ABD415B204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9" name="Line 187">
          <a:extLst>
            <a:ext uri="{FF2B5EF4-FFF2-40B4-BE49-F238E27FC236}">
              <a16:creationId xmlns:a16="http://schemas.microsoft.com/office/drawing/2014/main" id="{77DCE4AC-1C32-4431-A2B2-872700B6A91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0" name="Line 46">
          <a:extLst>
            <a:ext uri="{FF2B5EF4-FFF2-40B4-BE49-F238E27FC236}">
              <a16:creationId xmlns:a16="http://schemas.microsoft.com/office/drawing/2014/main" id="{4E7C16AE-27BC-4B84-B46E-EC75BAFF2BF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1" name="Line 47">
          <a:extLst>
            <a:ext uri="{FF2B5EF4-FFF2-40B4-BE49-F238E27FC236}">
              <a16:creationId xmlns:a16="http://schemas.microsoft.com/office/drawing/2014/main" id="{8B5B3932-E493-4BCE-9F0D-655DF671BFFE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2" name="Line 48">
          <a:extLst>
            <a:ext uri="{FF2B5EF4-FFF2-40B4-BE49-F238E27FC236}">
              <a16:creationId xmlns:a16="http://schemas.microsoft.com/office/drawing/2014/main" id="{0894F3FB-5C94-45B5-B0B3-B9E7ED86A31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3" name="Line 49">
          <a:extLst>
            <a:ext uri="{FF2B5EF4-FFF2-40B4-BE49-F238E27FC236}">
              <a16:creationId xmlns:a16="http://schemas.microsoft.com/office/drawing/2014/main" id="{44CFCB08-EB5E-4D04-BD95-8881353FBCB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4" name="Line 50">
          <a:extLst>
            <a:ext uri="{FF2B5EF4-FFF2-40B4-BE49-F238E27FC236}">
              <a16:creationId xmlns:a16="http://schemas.microsoft.com/office/drawing/2014/main" id="{6CFC12DE-366A-4C19-B976-C1163E852CF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5" name="Line 51">
          <a:extLst>
            <a:ext uri="{FF2B5EF4-FFF2-40B4-BE49-F238E27FC236}">
              <a16:creationId xmlns:a16="http://schemas.microsoft.com/office/drawing/2014/main" id="{F987FB22-57F0-4A46-A817-F592C05387C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6" name="Line 182">
          <a:extLst>
            <a:ext uri="{FF2B5EF4-FFF2-40B4-BE49-F238E27FC236}">
              <a16:creationId xmlns:a16="http://schemas.microsoft.com/office/drawing/2014/main" id="{65E85C15-CF74-4C47-BCB5-04BA98223CC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7" name="Line 183">
          <a:extLst>
            <a:ext uri="{FF2B5EF4-FFF2-40B4-BE49-F238E27FC236}">
              <a16:creationId xmlns:a16="http://schemas.microsoft.com/office/drawing/2014/main" id="{84EE9C0B-34F0-49D8-99FB-C82D6D4B9EC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8" name="Line 184">
          <a:extLst>
            <a:ext uri="{FF2B5EF4-FFF2-40B4-BE49-F238E27FC236}">
              <a16:creationId xmlns:a16="http://schemas.microsoft.com/office/drawing/2014/main" id="{207EB038-82AC-47AF-98C7-B76EBE434B8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9" name="Line 185">
          <a:extLst>
            <a:ext uri="{FF2B5EF4-FFF2-40B4-BE49-F238E27FC236}">
              <a16:creationId xmlns:a16="http://schemas.microsoft.com/office/drawing/2014/main" id="{4903EE1C-8E1E-415A-9CDB-86F77E848AC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0" name="Line 186">
          <a:extLst>
            <a:ext uri="{FF2B5EF4-FFF2-40B4-BE49-F238E27FC236}">
              <a16:creationId xmlns:a16="http://schemas.microsoft.com/office/drawing/2014/main" id="{37A06628-148D-4A25-A3C8-DB79728A769E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1" name="Line 187">
          <a:extLst>
            <a:ext uri="{FF2B5EF4-FFF2-40B4-BE49-F238E27FC236}">
              <a16:creationId xmlns:a16="http://schemas.microsoft.com/office/drawing/2014/main" id="{0420B113-D7A0-4C5A-AEE8-AA166B9EFB6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2" name="Line 46">
          <a:extLst>
            <a:ext uri="{FF2B5EF4-FFF2-40B4-BE49-F238E27FC236}">
              <a16:creationId xmlns:a16="http://schemas.microsoft.com/office/drawing/2014/main" id="{529E36C5-41B6-4798-8B8F-F47F9CD6FBB6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3" name="Line 47">
          <a:extLst>
            <a:ext uri="{FF2B5EF4-FFF2-40B4-BE49-F238E27FC236}">
              <a16:creationId xmlns:a16="http://schemas.microsoft.com/office/drawing/2014/main" id="{335E6501-E817-411E-84E7-4C68BEBE9539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4" name="Line 48">
          <a:extLst>
            <a:ext uri="{FF2B5EF4-FFF2-40B4-BE49-F238E27FC236}">
              <a16:creationId xmlns:a16="http://schemas.microsoft.com/office/drawing/2014/main" id="{EDD641D0-1DDD-4039-9BC9-BB44DD89A7A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5" name="Line 49">
          <a:extLst>
            <a:ext uri="{FF2B5EF4-FFF2-40B4-BE49-F238E27FC236}">
              <a16:creationId xmlns:a16="http://schemas.microsoft.com/office/drawing/2014/main" id="{4ECA2E75-056D-4FC1-92D1-C2229F1E943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6" name="Line 50">
          <a:extLst>
            <a:ext uri="{FF2B5EF4-FFF2-40B4-BE49-F238E27FC236}">
              <a16:creationId xmlns:a16="http://schemas.microsoft.com/office/drawing/2014/main" id="{0521F0D7-E367-40A3-8ED6-2ED61594DF3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7" name="Line 51">
          <a:extLst>
            <a:ext uri="{FF2B5EF4-FFF2-40B4-BE49-F238E27FC236}">
              <a16:creationId xmlns:a16="http://schemas.microsoft.com/office/drawing/2014/main" id="{C5744B48-517B-422D-8C60-63DF4330C29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8" name="Line 182">
          <a:extLst>
            <a:ext uri="{FF2B5EF4-FFF2-40B4-BE49-F238E27FC236}">
              <a16:creationId xmlns:a16="http://schemas.microsoft.com/office/drawing/2014/main" id="{F90902A5-E3CB-426A-ADD7-D5F772CACA7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9" name="Line 183">
          <a:extLst>
            <a:ext uri="{FF2B5EF4-FFF2-40B4-BE49-F238E27FC236}">
              <a16:creationId xmlns:a16="http://schemas.microsoft.com/office/drawing/2014/main" id="{7BC517D7-F453-4F33-93D6-33B9E022C34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0" name="Line 184">
          <a:extLst>
            <a:ext uri="{FF2B5EF4-FFF2-40B4-BE49-F238E27FC236}">
              <a16:creationId xmlns:a16="http://schemas.microsoft.com/office/drawing/2014/main" id="{09A93439-B1AA-4880-B3CF-203A93766D5F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1" name="Line 185">
          <a:extLst>
            <a:ext uri="{FF2B5EF4-FFF2-40B4-BE49-F238E27FC236}">
              <a16:creationId xmlns:a16="http://schemas.microsoft.com/office/drawing/2014/main" id="{4CC82AFA-09AB-40F0-BA97-E6AB14730AA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2" name="Line 186">
          <a:extLst>
            <a:ext uri="{FF2B5EF4-FFF2-40B4-BE49-F238E27FC236}">
              <a16:creationId xmlns:a16="http://schemas.microsoft.com/office/drawing/2014/main" id="{AD2A6781-2FAC-43D7-A28C-9E7FA6B78EB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3" name="Line 187">
          <a:extLst>
            <a:ext uri="{FF2B5EF4-FFF2-40B4-BE49-F238E27FC236}">
              <a16:creationId xmlns:a16="http://schemas.microsoft.com/office/drawing/2014/main" id="{25FBB133-0083-4497-B51D-27259AC6326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4" name="Line 46">
          <a:extLst>
            <a:ext uri="{FF2B5EF4-FFF2-40B4-BE49-F238E27FC236}">
              <a16:creationId xmlns:a16="http://schemas.microsoft.com/office/drawing/2014/main" id="{37EBB85C-44E6-43B8-A87B-E48504C367D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5" name="Line 47">
          <a:extLst>
            <a:ext uri="{FF2B5EF4-FFF2-40B4-BE49-F238E27FC236}">
              <a16:creationId xmlns:a16="http://schemas.microsoft.com/office/drawing/2014/main" id="{0D02893D-49D1-4FBE-B52E-BFCEC2E80AE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6" name="Line 48">
          <a:extLst>
            <a:ext uri="{FF2B5EF4-FFF2-40B4-BE49-F238E27FC236}">
              <a16:creationId xmlns:a16="http://schemas.microsoft.com/office/drawing/2014/main" id="{ECEEA1AB-438E-4789-9D92-95BE237540C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7" name="Line 49">
          <a:extLst>
            <a:ext uri="{FF2B5EF4-FFF2-40B4-BE49-F238E27FC236}">
              <a16:creationId xmlns:a16="http://schemas.microsoft.com/office/drawing/2014/main" id="{58E9B289-0F9C-4E8D-8EB3-813289FF276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8" name="Line 50">
          <a:extLst>
            <a:ext uri="{FF2B5EF4-FFF2-40B4-BE49-F238E27FC236}">
              <a16:creationId xmlns:a16="http://schemas.microsoft.com/office/drawing/2014/main" id="{4BB33E8C-BDC2-4D6F-9D02-FDF0D8A6F2A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9" name="Line 51">
          <a:extLst>
            <a:ext uri="{FF2B5EF4-FFF2-40B4-BE49-F238E27FC236}">
              <a16:creationId xmlns:a16="http://schemas.microsoft.com/office/drawing/2014/main" id="{E10FDA3A-AE88-479B-BF1C-BA7EC742A383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0" name="Line 182">
          <a:extLst>
            <a:ext uri="{FF2B5EF4-FFF2-40B4-BE49-F238E27FC236}">
              <a16:creationId xmlns:a16="http://schemas.microsoft.com/office/drawing/2014/main" id="{BD5014B8-58AF-4F39-BCC7-503A43216425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1" name="Line 183">
          <a:extLst>
            <a:ext uri="{FF2B5EF4-FFF2-40B4-BE49-F238E27FC236}">
              <a16:creationId xmlns:a16="http://schemas.microsoft.com/office/drawing/2014/main" id="{527678BE-2D04-4DC5-9866-D15105AA32B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2" name="Line 184">
          <a:extLst>
            <a:ext uri="{FF2B5EF4-FFF2-40B4-BE49-F238E27FC236}">
              <a16:creationId xmlns:a16="http://schemas.microsoft.com/office/drawing/2014/main" id="{EFEE9F27-1A50-436E-96CE-AD22CFF644B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3" name="Line 185">
          <a:extLst>
            <a:ext uri="{FF2B5EF4-FFF2-40B4-BE49-F238E27FC236}">
              <a16:creationId xmlns:a16="http://schemas.microsoft.com/office/drawing/2014/main" id="{A24A658D-377E-4F24-8B34-49ACFEBB973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4" name="Line 186">
          <a:extLst>
            <a:ext uri="{FF2B5EF4-FFF2-40B4-BE49-F238E27FC236}">
              <a16:creationId xmlns:a16="http://schemas.microsoft.com/office/drawing/2014/main" id="{8B926E3A-4127-4C75-8130-BECC49FBEB0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5" name="Line 187">
          <a:extLst>
            <a:ext uri="{FF2B5EF4-FFF2-40B4-BE49-F238E27FC236}">
              <a16:creationId xmlns:a16="http://schemas.microsoft.com/office/drawing/2014/main" id="{1BB2D35D-4EDD-401D-AE09-2F228635660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6" name="Line 46">
          <a:extLst>
            <a:ext uri="{FF2B5EF4-FFF2-40B4-BE49-F238E27FC236}">
              <a16:creationId xmlns:a16="http://schemas.microsoft.com/office/drawing/2014/main" id="{EBD65703-8BA9-41B5-A0F8-37FEE598FF83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7" name="Line 47">
          <a:extLst>
            <a:ext uri="{FF2B5EF4-FFF2-40B4-BE49-F238E27FC236}">
              <a16:creationId xmlns:a16="http://schemas.microsoft.com/office/drawing/2014/main" id="{674F3122-A28C-486B-A998-3C12AE27725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8" name="Line 48">
          <a:extLst>
            <a:ext uri="{FF2B5EF4-FFF2-40B4-BE49-F238E27FC236}">
              <a16:creationId xmlns:a16="http://schemas.microsoft.com/office/drawing/2014/main" id="{F83BFD41-FDFB-4FEF-A24E-EE7FD819E6D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9" name="Line 49">
          <a:extLst>
            <a:ext uri="{FF2B5EF4-FFF2-40B4-BE49-F238E27FC236}">
              <a16:creationId xmlns:a16="http://schemas.microsoft.com/office/drawing/2014/main" id="{01960886-A0D5-43B3-B901-0BEFF6BA58F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0" name="Line 50">
          <a:extLst>
            <a:ext uri="{FF2B5EF4-FFF2-40B4-BE49-F238E27FC236}">
              <a16:creationId xmlns:a16="http://schemas.microsoft.com/office/drawing/2014/main" id="{820D8A41-19D8-4B2B-8C9B-20170F76A5F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1" name="Line 51">
          <a:extLst>
            <a:ext uri="{FF2B5EF4-FFF2-40B4-BE49-F238E27FC236}">
              <a16:creationId xmlns:a16="http://schemas.microsoft.com/office/drawing/2014/main" id="{B4343BE8-2958-414F-9DC3-4C2382ACE7A0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2" name="Line 182">
          <a:extLst>
            <a:ext uri="{FF2B5EF4-FFF2-40B4-BE49-F238E27FC236}">
              <a16:creationId xmlns:a16="http://schemas.microsoft.com/office/drawing/2014/main" id="{A99E25F7-66FE-449B-9E3B-1B6A44602BC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3" name="Line 183">
          <a:extLst>
            <a:ext uri="{FF2B5EF4-FFF2-40B4-BE49-F238E27FC236}">
              <a16:creationId xmlns:a16="http://schemas.microsoft.com/office/drawing/2014/main" id="{3AC078E5-7F55-4642-BD9A-FBE864AB01D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4" name="Line 184">
          <a:extLst>
            <a:ext uri="{FF2B5EF4-FFF2-40B4-BE49-F238E27FC236}">
              <a16:creationId xmlns:a16="http://schemas.microsoft.com/office/drawing/2014/main" id="{BC1A9C4A-58F7-4546-A4E4-233AA5DFFD9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5" name="Line 185">
          <a:extLst>
            <a:ext uri="{FF2B5EF4-FFF2-40B4-BE49-F238E27FC236}">
              <a16:creationId xmlns:a16="http://schemas.microsoft.com/office/drawing/2014/main" id="{54D46CD0-59D6-4EA9-9553-EA06B1EDFC50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6" name="Line 186">
          <a:extLst>
            <a:ext uri="{FF2B5EF4-FFF2-40B4-BE49-F238E27FC236}">
              <a16:creationId xmlns:a16="http://schemas.microsoft.com/office/drawing/2014/main" id="{510F231E-E75A-486F-8644-D2E4DDF7F21A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7" name="Line 187">
          <a:extLst>
            <a:ext uri="{FF2B5EF4-FFF2-40B4-BE49-F238E27FC236}">
              <a16:creationId xmlns:a16="http://schemas.microsoft.com/office/drawing/2014/main" id="{D2BCDD2D-7F56-4F7E-B25F-C4D3548D987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8" name="Line 46">
          <a:extLst>
            <a:ext uri="{FF2B5EF4-FFF2-40B4-BE49-F238E27FC236}">
              <a16:creationId xmlns:a16="http://schemas.microsoft.com/office/drawing/2014/main" id="{875150E1-15FA-471D-A7B6-E1D74D7C855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9" name="Line 47">
          <a:extLst>
            <a:ext uri="{FF2B5EF4-FFF2-40B4-BE49-F238E27FC236}">
              <a16:creationId xmlns:a16="http://schemas.microsoft.com/office/drawing/2014/main" id="{C0FBDED2-9017-419B-B107-4A4D3B4C22AB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0" name="Line 48">
          <a:extLst>
            <a:ext uri="{FF2B5EF4-FFF2-40B4-BE49-F238E27FC236}">
              <a16:creationId xmlns:a16="http://schemas.microsoft.com/office/drawing/2014/main" id="{433EDAAE-E85D-45A2-8504-261930A3179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1" name="Line 49">
          <a:extLst>
            <a:ext uri="{FF2B5EF4-FFF2-40B4-BE49-F238E27FC236}">
              <a16:creationId xmlns:a16="http://schemas.microsoft.com/office/drawing/2014/main" id="{8339332E-719A-46FD-9686-4C00C37281E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2" name="Line 50">
          <a:extLst>
            <a:ext uri="{FF2B5EF4-FFF2-40B4-BE49-F238E27FC236}">
              <a16:creationId xmlns:a16="http://schemas.microsoft.com/office/drawing/2014/main" id="{CFCE60EF-AF0A-4638-BB63-85D6366FF12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3" name="Line 51">
          <a:extLst>
            <a:ext uri="{FF2B5EF4-FFF2-40B4-BE49-F238E27FC236}">
              <a16:creationId xmlns:a16="http://schemas.microsoft.com/office/drawing/2014/main" id="{2C58B6BA-7FE2-4041-B38D-D669CFACF86B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4" name="Line 182">
          <a:extLst>
            <a:ext uri="{FF2B5EF4-FFF2-40B4-BE49-F238E27FC236}">
              <a16:creationId xmlns:a16="http://schemas.microsoft.com/office/drawing/2014/main" id="{B786C390-5EAF-4638-8649-13CC6DEE14D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5" name="Line 183">
          <a:extLst>
            <a:ext uri="{FF2B5EF4-FFF2-40B4-BE49-F238E27FC236}">
              <a16:creationId xmlns:a16="http://schemas.microsoft.com/office/drawing/2014/main" id="{C4F54656-671E-42F5-B4F5-4397E61FA65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6" name="Line 184">
          <a:extLst>
            <a:ext uri="{FF2B5EF4-FFF2-40B4-BE49-F238E27FC236}">
              <a16:creationId xmlns:a16="http://schemas.microsoft.com/office/drawing/2014/main" id="{C754C8E4-6B83-4E88-8C44-7B219BC79A8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7" name="Line 185">
          <a:extLst>
            <a:ext uri="{FF2B5EF4-FFF2-40B4-BE49-F238E27FC236}">
              <a16:creationId xmlns:a16="http://schemas.microsoft.com/office/drawing/2014/main" id="{B17CB7F3-D7D4-4443-8D45-C75D6BF9B24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8" name="Line 186">
          <a:extLst>
            <a:ext uri="{FF2B5EF4-FFF2-40B4-BE49-F238E27FC236}">
              <a16:creationId xmlns:a16="http://schemas.microsoft.com/office/drawing/2014/main" id="{DEC5C79D-5C4B-41E3-98A7-42657143801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9" name="Line 187">
          <a:extLst>
            <a:ext uri="{FF2B5EF4-FFF2-40B4-BE49-F238E27FC236}">
              <a16:creationId xmlns:a16="http://schemas.microsoft.com/office/drawing/2014/main" id="{3B86C7AD-6949-4455-B92D-BE650230FFFA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0" name="Line 46">
          <a:extLst>
            <a:ext uri="{FF2B5EF4-FFF2-40B4-BE49-F238E27FC236}">
              <a16:creationId xmlns:a16="http://schemas.microsoft.com/office/drawing/2014/main" id="{2AF3CA7E-AD6E-42F1-8314-EAAC08FF269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1" name="Line 47">
          <a:extLst>
            <a:ext uri="{FF2B5EF4-FFF2-40B4-BE49-F238E27FC236}">
              <a16:creationId xmlns:a16="http://schemas.microsoft.com/office/drawing/2014/main" id="{96F9D35C-9089-486A-A7B2-ECA16334BB95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2" name="Line 48">
          <a:extLst>
            <a:ext uri="{FF2B5EF4-FFF2-40B4-BE49-F238E27FC236}">
              <a16:creationId xmlns:a16="http://schemas.microsoft.com/office/drawing/2014/main" id="{40DBDAA5-25D2-4C65-8715-F224485C347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3" name="Line 49">
          <a:extLst>
            <a:ext uri="{FF2B5EF4-FFF2-40B4-BE49-F238E27FC236}">
              <a16:creationId xmlns:a16="http://schemas.microsoft.com/office/drawing/2014/main" id="{CBE495F7-6040-4E0B-8E44-44C2317A372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4" name="Line 50">
          <a:extLst>
            <a:ext uri="{FF2B5EF4-FFF2-40B4-BE49-F238E27FC236}">
              <a16:creationId xmlns:a16="http://schemas.microsoft.com/office/drawing/2014/main" id="{3D5DD069-54DE-4145-8A1C-AF41CCCA94D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5" name="Line 51">
          <a:extLst>
            <a:ext uri="{FF2B5EF4-FFF2-40B4-BE49-F238E27FC236}">
              <a16:creationId xmlns:a16="http://schemas.microsoft.com/office/drawing/2014/main" id="{2F3DD504-409A-4748-BE73-13000DE09FE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6" name="Line 182">
          <a:extLst>
            <a:ext uri="{FF2B5EF4-FFF2-40B4-BE49-F238E27FC236}">
              <a16:creationId xmlns:a16="http://schemas.microsoft.com/office/drawing/2014/main" id="{21FBF839-33F4-4665-9743-58324C06FA51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7" name="Line 183">
          <a:extLst>
            <a:ext uri="{FF2B5EF4-FFF2-40B4-BE49-F238E27FC236}">
              <a16:creationId xmlns:a16="http://schemas.microsoft.com/office/drawing/2014/main" id="{F38925D5-6310-4733-81C1-ADCDE3E57F9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8" name="Line 184">
          <a:extLst>
            <a:ext uri="{FF2B5EF4-FFF2-40B4-BE49-F238E27FC236}">
              <a16:creationId xmlns:a16="http://schemas.microsoft.com/office/drawing/2014/main" id="{BBCD5320-0DEE-4E46-AC75-46DAF687AAA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9" name="Line 185">
          <a:extLst>
            <a:ext uri="{FF2B5EF4-FFF2-40B4-BE49-F238E27FC236}">
              <a16:creationId xmlns:a16="http://schemas.microsoft.com/office/drawing/2014/main" id="{0A69797B-49DB-4BD4-8CDC-3DDB010FE5E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0" name="Line 186">
          <a:extLst>
            <a:ext uri="{FF2B5EF4-FFF2-40B4-BE49-F238E27FC236}">
              <a16:creationId xmlns:a16="http://schemas.microsoft.com/office/drawing/2014/main" id="{7945DCA9-FF5F-47AA-BD35-107CD20BEAD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1" name="Line 187">
          <a:extLst>
            <a:ext uri="{FF2B5EF4-FFF2-40B4-BE49-F238E27FC236}">
              <a16:creationId xmlns:a16="http://schemas.microsoft.com/office/drawing/2014/main" id="{3FEEB37F-7D1B-4FCD-89FA-F95B85BFBCB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1609724</xdr:colOff>
      <xdr:row>0</xdr:row>
      <xdr:rowOff>1222429</xdr:rowOff>
    </xdr:to>
    <xdr:pic>
      <xdr:nvPicPr>
        <xdr:cNvPr id="392" name="圖片 15">
          <a:extLst>
            <a:ext uri="{FF2B5EF4-FFF2-40B4-BE49-F238E27FC236}">
              <a16:creationId xmlns:a16="http://schemas.microsoft.com/office/drawing/2014/main" id="{D8C68FC6-4EB5-4088-8B42-2C44B080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40DF2637-F6AA-46F2-9470-BF4FC0DCDE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494BF8B5-14D7-4C8D-B537-057A4BB73D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D195A68B-0944-4D6B-9C4D-CD362A164D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ED13728F-8895-4E89-AFF0-6A60C7C9B1A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B802CA1A-8024-43A4-A105-E53E43F4F0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B64DCA7A-282B-487A-AEE5-15ACC86B0D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C34DC00-35C0-41F4-9B0A-06354F85CC2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EA1EAC3D-CA1B-4D04-AAC5-DBB6B96ED4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46A4ACE7-6235-4F19-9CF9-296117718B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BBDA0780-2CC0-444E-9ED8-6E8BE6245CF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CDC761-520E-4EA9-98BA-941803C9BA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6DC12637-5570-4D64-A07A-CD069FCFA31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37A85765-F333-478C-8AC2-981505700F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9F13DB10-D6DA-46BF-9CC7-0B8A2F4090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1A67284-91FC-4B3D-A800-6F0BE666B1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F69277C2-60CC-4F7C-ADD8-1EA4F16B3E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B5AAAB03-FBA5-4D59-B1CE-74687EE70A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71E56E2-009C-44AE-A41F-424E554494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BC7AF44-3741-4F23-9649-87BC056099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4EFEF790-0052-4192-A183-235842623B4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A256A93E-43DF-483E-9DC7-5CCDBD088C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F7EFCC97-FD3D-4DE6-826D-65C57E3E4A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829CEEB0-ECE5-4FC5-A275-C7853D9AB5D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1DDCF37-192B-47B9-B967-E1F0457861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58B9FC03-5BF6-430A-860C-3232F1DE49E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EA415BD9-9B5F-4952-A039-545B9D58E60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1654EA95-8ABE-4B7D-B47F-2317A8DB21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482006E3-0CB8-4881-AC5B-4F692A18ED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F1C1509F-D48F-48D1-AD74-5F8817BBF38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A2B8CAD-4024-4A43-BF0C-B28BA1C8866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4382C3E3-6CBB-45D6-A38F-B8CA061F5C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4875AFC0-1949-49CA-A489-EC68CBC77C6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F3C2A8F7-EBC6-4095-8A8C-3F9F701D05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8805BCCE-B98B-41B6-B809-0401B4FBE73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E926A96A-FD13-42EF-AE33-7A19F4974E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3FDC8F56-767B-4308-A6B0-C00E0AC9C6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40E8E4AE-4A42-4B34-9282-3F366CAB1D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91CD2BE-3A35-43DC-BF04-DDB41AB521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77B4FF3E-EA7A-4800-BC15-11EC6CB99F6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F7AE0C7D-E20A-4346-A869-AAC7C2E1EFA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8423B77F-A5AC-4A84-A9EE-87D5040D08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E83DE400-D697-4FA6-9E6B-0049B896E53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908441D-A488-4E7F-8F71-060D3A92AD7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CFB3D8B-2F78-4E3D-9BDE-36F52B00D2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C6405836-6877-4AE7-A6A2-0BC23D696AC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A8DEE62E-96C4-425B-B07C-29CCF4EE0B5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A083B45-E820-4C89-BFA4-F2EFA2AAE4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8373923C-EECC-46B3-82C8-490D92129D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8E921466-8498-4825-8208-9FA0214CF4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FCC71988-EDC6-45EC-8B4D-D8A7F014FFB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20194490-6918-49D8-AC32-525C6D16EE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8C19BE85-0E4B-4A0C-9E5B-33202F26782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2C9BD187-FBA7-40A8-84B3-90051BCCFC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498BFE37-05F5-49D1-8472-2120859C53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D33CEE56-28A0-4A1D-9BCC-BB0AF5CDF14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96F5EC1B-E1EA-4B68-BF90-F55E6F198C8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EDF47B20-AAC3-45B8-9F94-9485E37B5F6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DD54CA96-C85E-4FF0-B7B8-4CEF73F6BB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1FAE5427-026F-42C8-A868-00E3E2DC6FB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057E4790-7088-421D-93B8-91FD19E6A5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C569EFD6-3F52-43E5-A366-AAF6DD16B0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2077C03-9119-40DE-B11C-DDDC8848BB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06EECA56-F548-4DCC-AFB9-C888FDB3D9D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A744F0AE-2622-42CC-AC75-916E5CC1D0E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649356BA-E400-46DE-837A-618C923E14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8B483699-3B0F-4BF7-8E63-CF3581D8E40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CF8C3DDE-BDF1-496A-B3FD-03EF05861A2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7746174C-F409-4861-A9FC-B2852874263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2EE49506-A4EF-4189-9A9F-0C19B3C982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A64DEB4-8C3B-4CF2-B922-1ABBE85897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67B2F7D1-01C2-4A19-9EDB-55AADBBA25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FD230E99-0724-4EB9-B42A-B8EF67619D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8C7FEE6B-6259-4E1C-B13A-D6B8678C57E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4FD7B490-2E19-4720-B13E-5A909B269AD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D85C4B66-93D6-4290-AC26-B92CEF6F58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4563351A-C688-428B-B7DC-B0A1D7F3A5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32180273-33C4-41F8-99B9-605D443A4C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F8916059-3DD6-4512-A2FB-0C1F8AD76E2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E1D48A8-708E-4F3B-88CB-B1F14651DBD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E7377651-0F9E-4816-8647-734743A49C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7A3E4B57-CC23-4900-AB11-F306A75B09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EA46DA8D-C396-489F-A9D7-1F298CC493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A64BC597-78BB-4010-874A-81220E6BCE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5997FE25-FDFD-46E7-ACEB-738DE93360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AF38DF1C-A846-43F5-BDCC-2D92676F3E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631062A3-A5B0-43D8-8887-B051209B2A6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D65885DB-E482-448B-91BA-B653E61FC20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94786F82-475E-4A30-85CD-BDC2395EFD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71491891-8BA5-4731-A4C0-0259714BFA9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8C071F0A-F4EF-4E2C-87E6-C4E4F81781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729D52B0-44AD-4FDF-B59F-C760CDEA825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1D32CD96-7F39-4CF6-A839-0F3C5C10428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626F8C4E-86BA-4597-ADDF-FE666244DD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5CE6D694-E41E-47CB-A0F9-171286698D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D07DD75E-557D-4211-B151-9F1B744F3F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F2713C5F-6BDD-49B1-9489-7F6F4DD246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DBFB4425-A96D-464B-A02A-57834EBAB3B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E0A03936-74DC-4ED4-A7E1-4400DCBAE5F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20E7B817-85DA-41D5-8FC7-FB09ECF398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C1D818D3-1BF4-4AF9-AAAC-9433430E96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0E9C6F89-29F4-49AB-B22A-37BB57B8F1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D4182023-91AC-4007-A7F9-32EF8016D91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9FFA6D1D-6F46-4746-BAF7-F6EF3DDD22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C79EAE5E-00FE-45B9-A406-96BDFA0F6F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5BBFCD03-910C-4232-834D-100EB2AD5B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50CA5E30-B8B6-4C83-B1D2-1B6FD28F3C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6139A6FC-0180-4145-AB32-BE607DA4002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BE5984AB-2D0C-477A-AC59-83840FBE816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956EB69E-0B6B-4462-8103-EC0879C1DE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BF465BFC-6CFB-4E7E-B522-917A9B722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4D988D49-A103-44F7-BDF9-77759E8A872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1F4475D0-8EC1-4668-BE22-3707ACB34D4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3F1F75ED-0166-47FC-AC09-F321B59DA5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896414AC-342D-49DF-8BA8-C163242581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EFABF6CD-5EF0-422B-80B4-3FC9C563D97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B497A169-EF57-4F6A-9209-236ADB2B9C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E877E7BD-A3C8-4801-A338-AE4AAD06DDD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753BBD37-7B79-4F1E-A95A-1B0BDB3D7CE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48DFC0EF-0BE0-4E3E-975C-F1A1E4DC48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2481A1D5-CDD2-4C89-A3FC-5B70057866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CDCD774B-7750-4FC1-A4A7-3A843ED9EA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D5FAB583-BB2D-43E2-A893-DA333D08C0E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01084D6A-B36D-4326-A683-8C7ABE916A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C912CE09-297E-4B7F-B8EF-2F0EAEF7EBE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1908FB40-BB76-4F37-AA3D-885CCD0F70A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4010F9EB-B849-4F88-BD7F-3AF5536279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2196811B-B9F5-4276-A64A-15A6DC9545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3DAC21A6-B98D-478D-B21E-8FECB2914F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150B9A4B-19FD-43B7-9751-8CDFC5238E5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237FAC1-7FCB-40E9-958D-FA3F419C8D3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B6D5C465-A776-4D78-A2F5-07463E1D7E0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131E92C3-EE34-4F24-A7F7-B988454A07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86B39D2-0370-4D38-BBCD-42EC4ECA61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CF91B83F-3A7A-490C-A968-46E548F3D98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A4AE7F3F-3C17-4C16-A513-39F05D5B057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F94F7D3C-6FC0-4175-BCD0-AE9202E19F5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EF0F0BFF-E509-4904-8B46-F3429F7947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2F6C59B1-44A6-42BD-B7B7-0E35C401F53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69EEB554-4D03-4808-B09E-C82FD3A791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27FA9EB4-9037-49A0-B319-8752779B9DB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4108322D-6E30-49EF-AD6E-82AEF3F33A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CF99562E-0ABB-41E4-BFDA-341A92330B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A1B7AF1E-FC65-4BA0-B67B-19E00AFA911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323CC2C0-CF53-44E5-8111-20104F5CE7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5D5A6823-BC59-4B19-A885-16EC035C70AD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70DD510F-3C31-4FB9-AE32-AE9D81004258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DB732CDA-ECAD-4B4A-B6D5-F5867DF9CAAB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BA2363C6-4145-4E85-B1F9-F8C846F64719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2E39049-80F8-453E-A9FE-F363F90C5A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738C53A7-E101-4188-853D-3A125F6CC2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C9514622-C18E-4D07-8DE6-ACD995C23C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288DACC6-150E-4FBD-B066-A236B031450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1FB0ED9A-E591-4F9A-A7B5-FEA6EED2BB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14C074C1-CCC9-43EC-9D3E-D919E727F79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DC95882-7D43-467C-85C5-759DF9D661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B330A3D1-C5BC-468B-8EF9-BEB87205C3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136BEF0F-D5AE-40A4-AE45-2C74A48D11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DA648851-6A4E-4E8B-80BD-233A0221606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C465653E-774B-46CA-B327-679AC5D1DB0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AC6ECBFE-4EB8-4A2B-856F-7F8F07C236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64C19AEA-738D-4A07-BD19-E7902508D8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6821BBB-8844-4F61-83C6-F89DDE0A73B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AD668EDC-C5A9-479A-B816-2DDF59E7CAC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F89FCC87-12C2-479C-8C03-2DEDBC15B4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C4EE930C-F19C-4B07-9AD4-483ACB559F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FB592AFD-ADBD-4773-BFBF-D7F06E43F53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4C340595-756A-4AB8-85EE-C8A7F80BEA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DDBD6B54-DB3D-4F1F-B878-D4A2BF77154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29DDD346-2395-4CC0-8D62-352D2508B3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BF8134C6-93A0-48ED-AAAA-EE138498E67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C050B70E-BB1A-4CE4-8609-957DBE2599F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CD6FBD0B-5038-40EC-8616-043AA1ECA6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8C25731C-FF54-476C-A19C-A697D1AE9D2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30102FE4-A89E-44C5-B764-A1759FB410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64C5F1EB-B1D5-4F1A-BFC8-B05C263E9D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9971D434-6BFE-47E6-B08E-EC6324194F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AD401268-3B8D-498B-9F41-0C5F8DB26F8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1325A070-0DCB-43DC-8716-B4ABE284A2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D8A18DE8-E996-4CA3-A6E9-565CB091867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43F3D2C7-44A0-4C5A-955B-677CD925A93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89A100E3-BE7F-4342-9DA7-E281BD1146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4B63B58-A8EC-495F-A228-885B72876B6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E1B303AF-A589-4CD1-9C9A-660CB153E9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F725D044-83BC-4A70-BE93-93C8F285D0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F5B98CA4-F788-4B61-AAFF-D3487EDE8C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59556F65-3A89-4E4B-A63D-1E79FE5EC4A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23BB90CA-4E89-4BAD-9AA9-D369EF8F38B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CB57E728-0819-4B39-BE58-51562DFF497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001FD9E3-8841-4E34-8510-228AAF2DED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454911E1-5BF8-4078-B4FC-E4A4BFCFCBA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E54BC087-AC54-4DDB-8F51-8543DA439F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54615649-2F38-465C-AD31-29728E8D48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8C6C94A1-4ACB-408F-9DE8-5C102E72DAB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C85AADE0-C5DF-484A-A555-D219DCC603B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AA7B34CF-2939-4D2C-A316-F652A2341D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1C8174DF-D84A-47B9-A902-6F7BA5C2D4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4A4CE997-1E72-47CA-869F-5F732EAE49B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9E0AD357-59F8-44BF-9E81-B2107B373C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5FA4BB0A-833A-4CC7-8290-17368FD87C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44E6746F-0CFC-4B12-B5F2-4E22420F41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FAA5E813-9D20-4382-B929-CBB12DCF80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DB7804E4-8D5F-4816-9BB2-CC4E6C4039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91F2FBC0-5FB0-4AD0-99E0-6D36F76485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1E8EFEF1-C3D3-4DB5-AB1F-74B15FF10F7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D4AD2FA1-77C1-4585-AF9E-246823C4F0C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A10E9F5F-CD92-4CE5-9FEC-67C0FF05EA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43BD083A-CE29-43BF-955F-9FA5C7F1BF6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59E18078-2A93-464F-AB35-2844ADC46D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FE3E158D-7B51-4BE0-B338-5C0B4CD250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3D410E5F-4ED3-4E31-9CA1-83F057D3AF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D020118E-3949-438E-AAC7-4A6A93EC8F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AB1EDF00-E648-44EC-A513-77EE9BE0CF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4C21ECE0-E17A-4765-BA9B-E65E545AAF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E4E30396-E53C-4089-BE24-870EBECB3DF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EF26467D-62FF-488B-8847-35D191EB9B0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EDB0E59B-6931-43D0-B541-3D07F89A4D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1036F05-FA90-4A69-B2E4-5105C2A8D7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F791CDFF-5EC0-4B4D-A450-40DBA3EC12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E91D917F-E916-49CA-B3E0-3077C958C4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E48442CE-772D-4F4A-AABD-A57E0188E22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41D61FBD-6CE9-4F82-BE73-DD75837B4B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7EDEA07F-6DB6-4B4D-92DE-293475DAD13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15A2D1C2-6C66-4CC5-9459-0283E03F05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12869431-3101-4770-A207-09A7BD4636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6EA8B0CF-E576-4FF3-B67F-9B39D3D627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82DC785B-013F-4BCA-A023-1CB90653AEE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480F25BF-B323-48AC-9367-43629B4875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D1E21DA3-3C27-4977-9047-B3EB78285A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FA585B12-F8EC-41EC-A9B7-E2ED187EE1D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BB3C4249-41D7-41CD-BD7E-9543F6EA20B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9CF6C9BC-0275-4C8F-9DFB-08A8A1C398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FDFBBEE7-2A87-4150-BEB5-D846A96ED7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2A889B44-871C-4DD6-9F5C-F39958EC38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FA0E05C9-21F3-452C-BE5D-BBFA0D2B49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6D150E6F-5780-4512-ACAA-F6090A1727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6A420DF-1DAA-47FE-A0D4-FA85B0B0F2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7AA397F2-8C1A-4E61-A850-F5F59A5A9CF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0B7246BC-7E05-4D3E-ADD5-2D2757EAE3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F2370EB7-777A-4F88-BFC3-E36F2DCCF5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CAEA813D-839C-49E5-A766-251507CBE5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981E107E-C531-4AA2-8F5B-143E6EF0AE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9257853B-010A-44ED-A0DA-4243204BFD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EB03A33E-5B3F-47D2-AEB3-0B43B34CF73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6BA1C6E-9AE6-410A-8886-652D473264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5A5F8ECF-4C35-444A-8314-415EE12807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796694B1-1441-48A1-8A55-5C3F3516BF1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A7391935-2762-4189-9563-4A0ED5E7A8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6137ECF6-F03A-4FDF-8884-81467C6662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F0BBD154-57AC-4C0D-8094-236AA043C00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881E5291-9E62-438E-BA2F-3515649991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99B970F8-1214-4454-B546-08E8FF6078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C0E967F6-8C30-4038-89AE-AABC5B32C3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E630B679-EBCA-47D8-BBF3-C2F48B8E6F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411F1C93-F25F-4AD1-944C-A5B67FBE80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89B9124A-14F7-4794-A6C3-7C2AF6DAEE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03E2AE0D-77CA-4605-8F8A-1C47946257A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769A1A75-DA4E-473F-B72A-26E600E128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93FF6B7D-2106-4DE3-94DA-66BC87BAE2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1CA556A6-8C02-474F-A25F-7E82757AD5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FFA12F07-D80E-485B-A13E-E7FA62279B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0469C4BC-7305-4778-91EB-839827BF72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C69E0CA5-3BE8-4D0A-8ACC-1B0AFBAF0E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D56C0496-7AD0-483F-82D2-605551CD386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5E8EDE38-07C6-4E21-9AE9-32B20082DB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8DB2DF3B-9920-4ABD-A8C7-5550AF342C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AC5375CA-4193-4129-A1E3-B7A8503F06F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E126AF9A-0C8B-4F88-86CB-4F7A7A63B8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57D0542-0C15-4099-AA59-5EFDF12D49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B306FA66-809D-4C71-995A-0F4EA8E512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08D916D0-C665-48BD-B171-B0332065932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7D81C37-CD16-4B4F-A21C-1EE3E30A0A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F1EA9B6E-A711-485A-BC04-2B6266413DC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A0EEB51-9E0A-43B0-A874-84C90655A9F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FD311FA6-B5F4-46A5-9C1F-3E29E512F57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BDDA0827-4242-4E08-B8CD-839DA84B89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35F5B43C-FF7B-4725-84AB-80CAB91479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CEF5004C-7504-44F2-8CA8-D636CADF594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83CE5247-9BD8-4431-B33A-C62996F7E7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DB5BEFEF-82B4-4306-86DD-B6C03D8026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D47DEA73-509D-4ED6-81E8-4CDB5D0915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760F5599-EA6F-43AA-8B7A-0E30579608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298B556D-DBA6-4DD6-8C08-FD0F21B9C9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58D5A91C-780B-4A3A-8FC7-160469F1DCF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A70A3BCE-4045-4500-A340-117538723CF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62F60042-976E-42FD-8A28-D96DB9556D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7C5C95B8-F1BD-40FF-997D-ED6E9C5F2D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4F293F58-0B83-4173-AA6F-31895E7847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8900CDB1-834B-441C-94B2-C39EF7DA8F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FA83E80B-E37C-4A27-BF41-0AD2607391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A0CB6EF3-F2C6-4C0F-8D1F-8EFA5323D3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82948F06-31D3-43C7-83B3-91BF1D3B1D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3D3555D0-7BB2-41EF-9429-3359557C5EE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84CFCE5A-7424-4579-8388-2FD90D17E7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D7EDC989-2FB7-443E-AB4D-9D81BC4C07F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40CD718D-B4DE-4587-87DC-D3B36A33A26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4868C1D9-B2D3-43B6-AD0E-9A063A91187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65067E45-A602-4A32-8D26-754FCF1DE84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4AEBA065-E66F-4C0D-9004-290E1522611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CB3D1F2E-82BD-4EEE-A4A2-DF7FE9D6A50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EC751CAE-7E69-44DF-8ADE-BB4D6D6B8F9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837F51AF-4E8C-4D49-92DE-1F0D3E48D8C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CEC29C3F-9603-435A-AA72-C7145297D4C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BB9115C7-FB55-4A02-A439-6A68DE0F340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35AEA94D-55CA-4F8F-838B-A971D9F8F4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AE47418B-11B2-4C68-A03B-CE9EDDC15A7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7DB569D9-537B-44A2-8A49-BB0BE83A556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D74C55E5-E44A-4485-BB16-792F24E29B5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526FBF70-746F-49D9-8B86-BC95DB6A0CB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E0A0DA66-7AE8-41B8-A0C4-3D9FF80A426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590ED16D-3C2A-47B6-A367-4F86AADD262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67B29529-4EB5-4918-897A-00A2B94F36B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A6658080-A377-4F89-9D74-E1869117502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2DB74372-2577-4D56-9355-4DAFB19E748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1CFE26C2-28ED-4E7E-A38B-E74EF3D6EFB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D7C062EB-68E2-4301-A750-C800411F98F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60C79430-313E-4251-A773-26CA0FFF36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3A9DCEE-AD39-4E5F-89C7-8C35D18E4A2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215D925F-BED4-4B79-8B50-B9122378F29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292E0F78-CAB9-4F34-A9E2-37FF7F3FCE0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4FD87089-559A-4B58-8544-9A8886D46AE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DF029458-0936-4497-8D33-4847A6A9A48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1F348BD7-2F16-429F-9FDC-0A061D526A8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173885EC-4A08-4BDD-8F5D-667AB9C06FF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F6636FDD-5088-4739-926A-CB5BBB59D67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6E0D90B4-8244-46DC-B71C-0467B50F683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1EBC0824-5383-400C-91B1-453BF309B28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9E06611C-59E9-43D2-8DEE-C0BEB0AEE1F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628FDA25-958B-4210-A47F-C732F04C849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0EA57BBE-33BB-4A1D-963A-700F6C3F2C1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685ED69D-6E29-42B6-B6C5-71000898951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31BF8517-7E41-4EDA-A44C-E8AB1EBFD6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AF36F137-C42B-460C-8904-122EFE45FD5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E721A001-68E6-4B50-95E0-857F410A734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E25992BF-87F1-430E-9C1C-EF3CB0A04F5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1A4BC77A-3F83-43FD-9701-9B8BC5ECDF2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53714B6-7F40-4AB8-9203-B3C70661E90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171A48E-09FF-4884-B087-C665A3D68B1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734F1995-48E9-41DE-8AFD-193B5372B68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5FC6DD94-E622-4600-8ACF-5D23D77ABB5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CEBB1639-849F-4BF1-A99C-9D32B078669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D479A414-58E1-4F06-AC35-EECC7686A5D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53FB27FD-6A99-4880-B2A0-21EDAF67C72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51594FCE-E74B-41C4-810C-32849B581D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1D3E9463-D186-4C8B-BDB4-65B74B0DBC4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F518CCAC-6E65-4663-AABE-4A826A45297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53669142-C606-468F-B74C-37BBE86F9C1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89A3FD9D-707B-48D8-9882-103BA60F0C1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4FA749CA-D1DF-4E6F-BE67-0A4A7FA566F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8E59AA57-00EE-49BF-AA23-E85E25FDB76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7F412D8A-AB37-49EF-8B62-10CE5B485C5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C615D3C7-E5CB-477B-ADD2-408B0E42959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15DE9A23-4390-423A-AC79-7AD0C1C8DF5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E8EF3D95-6DA2-497D-9DE2-91AA5A90B8E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8DBE5D2E-95D1-4E84-9145-6A87C0F18E6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ADEAD4FD-E3CD-479C-9AB8-BBD0CDA7FDA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A70C0CC4-9620-4822-B79F-37205E9F765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163DD098-3B7A-45AA-8919-57BA6180EA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CB693AFD-A45A-42FD-814A-9AA10E65571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7378CB27-66CC-4E1D-8CF1-DE512770A91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037632A8-F327-4CB1-846F-365E01AC17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DB874241-6B3F-4BE8-AA5B-33A4E449C39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B8E60EDD-69ED-4D51-A948-6179CCE0857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24CFE3DD-4AB6-402E-A8FA-852716FC74F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5EF34228-4641-4A3D-BF7F-AF523B6B7B9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BD01904D-86BD-49C1-93A3-C3BBCA8DE5F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2CED1E56-21AF-4E75-80A7-3A8E28646A4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CAACD228-C02E-4F43-896A-0641FAE1C0D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30506E98-9036-4D0B-86B2-B56E18E5D3C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57B51DEA-281F-408A-B26C-0CF6D7139BEA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79117772-7344-495A-8DD6-0BBB36543DC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FE3D09CA-3329-451B-BF74-BD921FBB057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32E37E4C-4B6A-4CBB-9D3C-7DF20222BFB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100D6524-921F-4044-937A-DBF5D405057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46E64709-C91C-4B35-9AEB-BDE92CD3D84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6955BE25-BD1A-4F56-A76B-3D5146671B4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8F3F50AC-7660-483E-8EFA-F2C25576585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1B5FD7EA-80A6-4FD4-8CE2-935F17509C1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920B991C-8718-4066-BE3C-40553BA5AE0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FE7B79EB-0886-4F99-8BA6-D599A94AF18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F4358FB4-D0FC-4D05-B120-76FF1E7DAC9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3A5E7BB0-8D85-4BFE-A417-BDDE2FF1D77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FD160B20-46D0-4186-8FD1-660FD44153B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9368B9BD-6B4C-4DD7-BC49-EA61760998B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E69AF5DC-975B-427E-89B4-BE1A1DC468B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81C274C1-CF69-412B-B150-6101F1AB0C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EFF49258-1636-435E-8A5F-1F801D9515B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98099EA-E517-4D1C-B81C-30E2CC3B204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11B0CD92-18F9-438D-BC53-45570D203F3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1600199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0E8EF887-8F9F-4662-9740-8A855633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1590675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1459B0C-D8E4-4C58-904A-403750C4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3C16BBDC-7A3C-4ED3-AB76-FC84F44817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728264F3-F91C-476A-A30A-A369698139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6488B551-15B4-4FB7-A243-E13B52D7BE2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6567A537-8C9C-43B2-87E6-446B513CB0E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72734D45-6294-4B02-B661-B82C32034E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A2C09E4A-F63F-4555-8CDF-E810C350C6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5626D1C-3410-45B6-BEB9-71E6DD1DF05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BCF79FC5-7E20-47D5-8597-442AB37C6C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02C2ABE-4865-4494-A297-37B7A2BB4BC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C6884DB5-162F-4791-8DFA-8AEA682D11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74A937A7-2BE9-452F-B8BA-2D77CBD971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74013C8A-D414-461F-972E-DB8E200FBF1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E423857-AD5B-4398-99F9-9EDDFBF3D46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95A3B03-B1FF-4013-9359-566562B0363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4C7D5F78-1747-4216-BDCF-E72B2B16DC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7994936D-D62B-43A2-AF6A-A445366B132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5096E641-BFCA-4BF1-9055-436A1E34BD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847B3851-C526-4313-937C-CD7DE3FECFF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A7146114-86FC-4BB4-8BEC-D034B22CE2D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FA7C47E6-182A-4E47-AF17-9323815086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ED6D0BEA-2C26-40BD-B2C0-12C353E7D1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D541B53-8D2B-48C3-941C-70C369768A4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BA62743A-1255-42BF-B76C-4EEDD5ACEF0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18424A39-D1CC-44D7-B7CE-E64682F77BF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E901DEBA-0F75-4536-A245-5CC21AF5DB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8FE20EEC-3823-4882-A4F4-CD49D5A522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69C97217-4796-4FD7-977D-C0D1D011171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AFF69A5E-53A8-4B2E-B82E-9AF2201C83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54C4893E-C0F8-4A1B-9D90-BF1A405F12A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9E15C3B7-E03F-4FA0-A469-3DF65B7487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DBFF0522-25C9-4CE8-964F-CC6FE874DE5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F7752543-7660-456F-BE03-0460860C964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A6B0E8AD-3168-4BAA-8900-4557C4433A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ACA2176-9AB8-4655-881B-E46CDA43F57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37BD40F0-102D-40DC-B80D-BD905F00D21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8E345D88-1045-4EB7-A2D4-88AB95E883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52C2DE0-FF13-40E5-B6C8-66F39EE667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FEBC8AAF-0670-4761-9192-1B91AE8871F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F154568-FE93-4335-B6F2-C452D73971B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3F71709A-66B2-4F29-B107-4A15A231DD2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F9660AE8-5BC5-433D-89AF-43FD8EA450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349E1662-61B2-4BAD-A5B0-23FAA8616FB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6A0DA6A4-1B84-4821-8F2D-EEDAB26B610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E818249F-1047-44F1-A49E-165635DF4F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F78A6796-ABE0-4266-A1ED-6BB903AA808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72EE69BE-611C-4765-BE8E-0120DDF7F50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8021E0B-159E-45EC-9503-54DF81EED08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A3274E5-34C4-4733-9C4C-7F465C54C2D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8B6DA1E9-51A1-419A-BA62-A0774E4160B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155A5405-70E6-4512-B013-14293285322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A637DD2E-7723-40B8-90FB-3D73A1F60CB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4639DA20-456B-4671-B2A6-C9F232FC29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877009BA-6773-45A5-9652-5F979CE3079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0375FC22-B798-438D-9341-0ADE5CC7BB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ADBF5C79-F561-45D6-AF59-1375544CB19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5BB7B10B-2301-4328-B866-EAB89029AFF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DF0BD477-731D-4796-ABE0-819EA09221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DE245BCA-B7DA-434B-90EF-A9A27ACCF12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0515C60F-B6E5-4DCF-9BCB-F9D9784B202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AA95C01C-6D2E-444E-AB7C-0935B6D5BFF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4D27C850-A3DC-468F-A75E-3DC87686C2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9950638A-6628-46D6-AC53-C28EA4017FD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CB2CFAED-169A-4A49-BCBE-38B6D3F5554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70D71249-E28E-4F23-B546-85D187C9D4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720C6B7D-BABB-4273-9628-A4B4677DA3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A8D10FA3-5DC0-40CE-B234-7E54E30D09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E860F749-825C-4968-AA7C-087B183D32E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B3D34DBA-E5E2-4F5B-84BD-D622190036E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79DBEFAD-F8D5-47E7-A367-5431154B366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F43AA0A7-6BE7-4443-BF57-65164EBA11D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E5F5FDD2-B0CE-43AC-A0D3-546844159B7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1B9BC2B9-6F2A-4F1C-B65A-FCCAC00E1A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03C8AAA1-C2FA-4AB4-AACF-6B99CD97B2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7B0399DF-B6C1-4979-966C-66B1911B69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8DF3DDA2-1AC8-4C7C-ADAC-FCF5A1AA08E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98501500-76D5-4CFF-8B45-AD15E5FEAE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618D4786-0DA5-4648-A954-F52F84A450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7184F35D-E46D-4CD2-9E96-2DAC78A46AE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F6D02752-806B-4902-A8B1-089A5D9779B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9207D496-1EBD-4DF5-8CDD-43CD65FF0FC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8B469FA5-F13D-40D8-AA12-5EE14213133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673C97EB-17AE-4F3B-A840-1B146D0942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3CFE0BFA-F827-43E4-A30E-6BF78D74B3B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7519B923-3612-48F5-B1AB-78CE587C89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0A7D82A3-ABBC-4B91-97CA-93CC34E0CB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26C5D86F-3722-4370-BF85-858D9C377E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80D09CD6-1B5F-47E0-AFE7-5E0C0A9EB3B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BBF03B13-DC4D-435A-BD24-554239D7AE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E0C75851-A9AB-4538-A6CD-48AFD17A00F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34684698-45F5-445C-83D6-67EE245B02B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7A6B6B4E-0444-4478-A974-59EF11BCA98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B279871C-E00E-478B-9206-373C9D73DF6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84A73B9E-F76D-4414-B301-4D9CA5CBDD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09FA4551-7331-43BB-823D-CBA231F613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47F7F5BE-53A5-4037-82F3-6D99555D3F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2EEB6761-4950-4DDD-9644-A0CAE19EB84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DF360E15-A1E4-4760-9E0B-B3257DA9370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8AC608DB-B800-4D73-AF02-DF782359F7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7B29022E-69CF-46F5-8ACD-080AD382BB3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CB6805A3-D460-4F3B-A6A8-144EAA3CFA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7F829B96-9521-4A8E-9919-E54935F4A87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344782AF-25AE-4638-B1B5-4BE417341D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ABA3EFBE-C742-4595-A661-22C9B53EEDD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EF9AADCE-F534-4EA8-8993-C667C9ABBEC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264762B-4D1F-4BC3-907E-ED24B35862C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36862784-03CB-4979-9980-25C5498B950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FC2D7AFC-83BB-4A4E-98D7-15CE1B9F2EC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2A7BF5C8-F541-4944-83BA-799E1F8A44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C81EF26C-0691-4F77-9C97-D724426990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E7B63CCB-75A4-4BD7-99F5-5939650689E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994E35FC-25E3-4E2C-BE01-BAC226E6DA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E52C07A7-0BA2-4F9C-9399-E8F9707D6C7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228C1E36-25BA-4922-930C-912ECE03D4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D9779B96-D0E7-4562-91E5-5641A9F7C2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970B8B59-7A0A-4033-98F8-20CFF12A2FD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89F9753F-D1A4-4B45-853C-DA0B6F40E6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A695D495-AABC-4E45-9CFC-1CDAEE09073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C011F916-F781-49DB-9BA3-2537569B6CB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C360BE7-E1C0-4046-BC0A-59832EFFBBD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3234CD59-ED4A-4DE8-8C92-F7CC4FDFF26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0723BBC1-8C3B-4D60-8E7D-184B3FE5BB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60D6B96F-184A-4120-AAB4-7DE5FAADDDF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E1F1B08-CA27-450F-8ACA-A0226E241C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F158A503-D03A-4669-8C1A-863BEEA1349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0F61C206-FAC8-4CAF-A149-BBF5C7F0FC0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E14782CB-22AD-4D65-B8A9-9F11437F2E9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D748BDB8-CAB7-44A8-8174-672D81C07EA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EFA527C8-1B26-4B2A-A236-71C6B6B550E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2D0F0A2B-FA62-44D4-88C0-07ADD43C136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9757B585-9967-427E-AE2E-0042D429A1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DE88EF06-A6B4-4FA0-A926-3389735D96A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D6331207-6DE5-43FE-9496-A1BCEC15CB0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45BCC2C7-C4BA-4B8D-8832-228C958CD8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310C8929-13ED-4485-86D1-6717C848922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7DAADDCD-238E-4B04-9052-62D74225AF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51AC7C5-D56F-4A17-A065-1DDB994646C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FD077E0A-1D9B-4413-8CB5-B3222896E90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85F4B072-127B-45D2-A311-2D16590B3F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FD8BDAD2-09D6-474A-A30B-ADD1B20D883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97D4E135-DDB9-4D73-BEE1-C437FF5CF5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D51152F8-8B48-4BB6-9CAF-395F6EA6E4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A32CB55E-B5B2-4D2E-830E-785E943F29F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8621B8AC-0A72-4E0D-8109-F490EF929DB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209077A1-178D-481A-BA42-42482A579E5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9D7278B-F040-4955-A7ED-9A4AA3C39243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DF524F4-C979-473C-82C9-87F0D8BF310B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CB9F54F-A7F4-40E7-B823-2C9F62FAECAE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92E46949-4423-4957-A286-4702DB20C75B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B018B726-6D7D-4D26-954D-CA0EFB81215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B2374A6-FDE3-47C8-90C3-8DFDF477115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264BE043-76FA-411E-9028-B771411474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00FFBDB9-D618-4377-883D-1E15232DBD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B0E61BFD-3651-42A9-AB41-E83824CC80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07FAD089-F4EE-4AF0-89C5-36C55958766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4B9DA252-D2FD-4E30-AE98-B9D574C8DBB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95093071-F51F-4EF7-99F3-01693A5DFFE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C74915F-EFBA-4996-B451-07AA8FBF9E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96DF0EC-95CD-45A7-88D5-DAECCEDA9E5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23A023B0-1FFA-4C9B-8F4E-8EC8BC5641D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1210CB23-F397-4C18-81E8-372C97E80A5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BAAF04E6-70D4-4E09-B11E-1A9E49574E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FF908B71-0D4D-4B86-9DA6-71148A3BF98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B87B0768-AF03-4925-9BCA-82F24EBD74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ACAAB775-0560-4097-987C-F7E19887965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CECEECE0-A96F-4C28-BF06-C77D3CF462F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D7B669F6-1B28-496C-9EAE-AD2FD057C2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518E8F60-F54B-4B66-85AF-8B229CAD64A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FB0C91A3-CFFC-4614-99D2-D1AB0CA03F1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761D2093-F7AF-45BE-9D58-3CDC15D960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2739690-39E7-47EA-B665-20AD5B07F8D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A0210156-33C3-4FE6-AE15-F05D5440D0E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170E6E2D-B653-4E5F-B99B-1E4FE4D241D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7A0B5DD6-2074-4F03-BE89-6D1DFB9794E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D3FAD784-4C10-41FF-9416-6A016A0438E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EB18A4AD-8FF2-4902-9588-3F001AFE5AE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3E894D21-BE19-44CD-A1BC-085AB9B2289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C762ABCC-6DF7-43E9-B0CB-1332FA49DCE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7E37C424-7DD8-44DF-8EBD-DD7167B322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B1089668-7C0A-4688-B5B3-6678D466CE3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8659F8C0-EB76-44D0-A247-B408625AD8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2693DF12-CE4D-402F-9177-6FADCA577FE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7923A41E-486F-499A-8707-076A2E0FDCB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708CC7D2-8D27-4680-971E-1256FDEA26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28B30936-2774-49C7-A303-80A0616015A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AF7E1F29-B7A4-4C7C-B588-4CCFF69D46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07D59F9E-7E55-41AE-AAC1-753902F90B2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32588EDE-76BD-465F-814A-EA1E8F634D9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6BF6F87B-A0DB-4A0A-B2FB-29350382B2C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4ABEACF6-B275-40CE-90C6-30B5449F366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E81F19A5-15A3-4F5D-B563-7AF30AECC75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16AE44FA-C7E3-4C83-88C7-E505EC1C5F3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2B688BA7-6CD4-4AE5-9FD9-3FA711B57D4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7CE0DB50-E113-41E5-8B6C-7B672EFF1E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E5D9E853-AAA1-48C2-9D51-3123D8826F9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F351F7B1-B61B-44EF-992A-CFD3EAA32F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C7EF0786-0BE8-4E54-9640-73A6C51ED13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E501268F-38D0-45CE-9C45-D9F4817920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25537947-88A7-430E-846F-3EFC1E51F11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7BD3F301-DB25-4845-94C4-87437D5CB1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22C2D256-1693-45F8-8C36-92D748D773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5F96E16F-CD59-4893-A815-7A82E6F698A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9C6A6770-58E9-4BA9-8D77-BD7514C8532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ACCBF5A5-E5E7-42BB-9A68-53B39C4496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AB7BC70F-3853-4A89-B6EC-48184431E8C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D4894864-9F8F-4FAE-8123-480FADB4509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F1B7F367-34FD-4647-AA93-099E13DF6A5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2892D1CE-F144-4437-819E-5840050C3FC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D0098E3B-1EC9-4E42-B99E-6DBE9B7247E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1F454F53-931B-4F09-BCA1-3791FD90DE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59D5EF42-3ABC-4943-B1CC-8AF9DBF4A06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03B66734-237A-47C0-991E-CEA4436A97C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3CC7AFF0-CC7C-4A10-AF30-92874A97E21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6C01DC03-7F38-4E00-ABFD-16A6D03FBE7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92103C73-0B8C-4E21-B9AF-924AC299B7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A4966168-2334-40D6-87FC-5E5D3B1812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4F66B409-1930-43D3-B210-A4753D1E5E0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21FBC7CE-3EAA-49FA-95FC-6F60E7DBB61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4B980496-CEB3-4AA8-B813-E3DC74E9BBA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2F6AA7A7-D77F-4A74-A39E-F6864D1A46B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A5733E71-5DC6-4C3B-9298-BEDCA52E97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4032B7C6-125B-4C5F-BB30-7B2DAC27BD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D5EEE3EC-D4DD-489D-9D5D-927587EE585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A9FA39B4-2844-4AA0-AD24-D393F1FF922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4B31BA41-6790-4374-8726-E096ADE4190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AEC1CEF8-C687-4E8A-A811-28496924293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FB40E0D6-84F3-40D0-AF76-0E293698609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210053A2-63DA-4609-927B-B63E11E4D8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5551C191-04F1-494B-98BE-9FF7AC5592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B8058373-7928-4FD9-901A-CFB97264004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67B2276C-5302-4612-89CE-A105068E9F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C58CAC79-92D9-426D-AA90-C8F10C9FF83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BF0F5864-8730-4BCC-822D-1C63B943C4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3E06B3F8-4A87-45DF-B016-D67E277FFA7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B0480BBA-3182-44B9-88E6-90A3EFEB1E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C14EBDBA-D67D-4ABC-AB55-979BAE1558B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93C9D34F-5D3B-4848-BC75-95B4059A1C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A6AF2E8C-0EFD-407F-8379-843C4A6A982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E3AD0120-E6D5-4481-B15F-B70F5352F63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2A7EA330-5DA7-4BCF-A720-F6CC556C0B1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ABD7F773-9B9C-4D2F-A3F2-5D47A8F19D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82F013C3-3D8E-4C55-8FD7-C0117F17220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F477EDBE-1BBC-4AE8-8352-9E92B9C5F12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ABE02E3A-4028-49AA-B7FC-D7B089FC64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0B883FC-89DA-4D05-B2F6-3E1B6343F5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C8029910-5E63-4B11-AEA3-941C4A72D73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E024E41F-A8F4-441C-A2A1-7808DC2067D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6F81A812-46EE-4BB2-BD55-985DF0712E5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4E91D03A-24B5-42BC-8C49-F09F82DA384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B8EA2C5E-22F4-499B-84AC-0CAB63FA63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61F89784-8A68-419D-B5EB-EC2AD003C9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A0C91864-4A15-414A-B504-7A44B720FB3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DA803BB2-56A4-49B7-830B-C266F35716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B33E35F9-BFF8-40F2-9D99-B845F718383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5F42AC23-659D-4E43-A555-54D31D988EF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74DC5BFC-0F8D-442D-90DF-F255946AF94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B9DF8FD6-A871-445C-9D31-494130A876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A4EC2DD6-5760-43BE-808B-B5E0E2B2FD2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A7CA50FD-286F-493D-B6DE-753625B8AF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42640C3D-B2C1-43AB-813E-EF90AE23583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63B89ECE-B177-49C9-89F4-F7FD05A410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0617493B-FCF1-41AA-AEE8-61E70881C3F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34D2F606-D0D9-44E3-98BA-1D633B1F7F7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430AF65-A1C5-43CB-91F7-29062895ED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0E969A4C-97C4-492C-829F-E0E35DB517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1CDE4348-2491-45E5-9820-FBFADD5FC5E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4D6754CE-ED9A-48E7-8940-0A86E890AD6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BE60A6FA-5CB7-43F2-9938-538FC64189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4A073294-2F47-4C64-9B3F-2292B8D2B2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100EAC2D-69E2-4022-A68B-DF458EB31C5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49BA0B1D-0091-46FA-B6F8-1C4E2B07206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93AE360-5BC6-44A2-9A8A-EA7237CA473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C6C1F015-B5FE-4F91-94B0-534C9B0BA25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84265A1-3F32-44AE-A2EC-2B849B4F992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88BC1354-E7FA-466E-B9EC-9D12A12CA3A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6FB273B9-1BBE-4AE7-AF49-52E684652A6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600F9B5E-6F51-4609-A4C5-CB5FF191B6C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CCF58A40-55A2-405B-B260-3077C58F19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E1734894-6D64-472A-98E2-CC2EB2E0BC1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D0C0BDCE-B8E9-4EDD-819D-A3CAB49A9A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932F5B83-B941-4479-A08C-54FEFD9682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3B504F0F-71A6-402F-B99B-8C24D7D13A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18E55D2E-859F-4D89-A5F7-51D59CEF467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4E75C48C-C141-4618-8A6A-747A9FF9C50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D6925782-F8F5-45C3-8A87-7BCCBC7923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AC10B390-2575-4E95-BDF8-9EC0E7F58DB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92370F2D-21DE-494B-82FC-ABAD03565DD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04EB4EE9-990C-4E06-9E7B-E43F533854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1C791802-D2D7-43F7-B603-651E2BB7104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0773F334-3348-4788-9750-A303BD6A4C7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27280A07-84B8-4AB7-9CF2-3048F0D5CD4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6F799206-D07E-47C4-B416-729AE4ADE92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236BBC0E-9C32-4BE1-A64B-B8711371F9E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A344B49A-207F-4B71-A96D-38A261C25BD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E77C1A1A-2126-4490-B5E2-F0B5734E8BF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2D02890A-BFD1-4AD6-B708-7839E6F651DB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D1439CD2-AA1B-4C84-ABD9-764F3D73966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5E17310-5556-4838-BAB6-E9F245B1B5B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7A647C66-929D-4939-90BF-AD530768EC0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D0A79F59-B24F-489B-9509-C31C417DA80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B148CF1F-3915-4680-BEC9-871E780B2F8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ADAB6094-7095-4B39-A48B-01477B597AB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9A313087-2074-4D52-A7BC-6084516BAF1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3E700274-C2E6-45F2-A9C0-D5DF8653155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827311AA-3A12-4487-B055-1CC6517EA91D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87A265A5-7EBC-46EC-A4C4-4A5FEEE1653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55B4F0AC-A416-433B-8CA6-9796039F1D7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77AA84C0-A834-4101-94AA-9D8A4DD7629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4C00B5C5-0F6E-4E5E-A211-42553810F12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71F92DED-AA28-476D-82F1-CD12A9362C7D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F3D9FF43-AF2E-4A8A-8C88-2A56A419D9DA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F52756B1-0448-44DA-92D4-C3C9A4B9CCDC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1647AA68-09AC-455E-9B34-D4743FA7B46C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A3B93D8A-AAB9-4AE1-8A73-B18C5ACB28B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6DF20758-C06C-4461-9AE9-9C572499609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3595EC00-DB44-416A-9644-0F4C48B6B02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3FFAFCB9-E9CD-4D7B-8553-28438781466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8F70255F-771E-4FA3-8416-17E30F50733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76B83FA6-8BD8-42D9-99E2-86BC79A44D2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4E394031-411F-4084-BBAA-347C5A32561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563F8A03-E20B-49CE-92D3-FEAFF886714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0894FCEB-CB6B-4E4E-B56A-72415775C1D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C1BE3439-261B-4B91-A7D1-429D170D58DB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F04ABAC4-3E66-4802-B77B-B1066BE8215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016CF121-AF14-4BC2-8D16-1C9F1017DA9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7A27BC58-700F-4182-A34A-B1A94BAB06E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99839EC3-D8F5-44E7-A8FF-ABD2EAE37F7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853E0DB8-FF2B-4E58-8514-55A57BB2323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CAB0F400-E9D6-4BC5-86A8-AC76B982E43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028A4AE2-8E51-4BDC-BE91-9DD8B215341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410E7D8-F098-45F0-A852-BB7B4F60CE2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54C5884D-469D-41BE-ADCE-055C15DFF97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28B29ED3-073D-4A35-B7A8-342558F64AC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27D59B1F-417D-43B2-8F75-06ACA27D0E9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6D3731B8-7720-4FC2-B03F-A82C83AFAA1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39D78F00-06F9-4FE6-8675-655BDFF5640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375C7C06-CEF6-4DC4-BA98-2D877FD414A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D61FC403-EEA7-41D5-A308-3ED73433AEF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35225B48-2112-4B90-AF45-0F44311FD5A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3F4609CD-BC87-4BD0-B1B5-96F5A0EEBF5A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D0137488-D929-4FBC-9A82-B34EE0B5311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D37D398B-9443-4FCB-BE25-66D383874924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3FA1204F-0E87-4267-8D30-573B610F0FD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008D9A0F-4A64-4206-97EC-09DE774FDF0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D37F7303-052F-4E8C-B184-FD3164686DF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FA0A7759-F2AA-4DA0-AEBC-5E7FBD565207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F6ED7FFD-1AFD-4DBB-A089-8DD215098C0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AC560FD0-C998-4774-AC3E-FCB9B3E9320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6D2E6F46-6960-49D0-8C0A-0D20A70A9EC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C8367ECC-D530-4414-BD7C-CECB1B511BA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313910C0-3A42-4F1F-8B60-2510F4FEAE9F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EF630435-C725-4573-9F9C-19CD1E3ADE6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23508E8C-34AA-4321-B04A-7E9B0E00527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14F9F1D0-87DC-4265-A3C7-D7B034F7154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3F253713-90DB-4CE7-B1B8-0A8CA7143C2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908C6E5C-0434-4DE7-9E91-0042C23C396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ADAA1E39-FA52-408C-849C-EFCDF16D9D7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94B3CBD3-BA25-47CB-9590-FBC197ACB01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E88D3AED-7ED6-48E7-9296-A1EA97990969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3ECFC30A-9D01-441D-8B15-BB3CC3453300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71AB5676-659A-4B49-B591-F2B191949FA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E07B0AE0-340D-4CB2-A8DF-EE2FC953C19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39B367D6-EBD0-49C7-A873-9158B252E45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4E31A10-FAD6-4E17-A1DF-4ED2F6A252C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A547A7AA-DB6D-4A37-8997-7D678C94CCB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AAB73A7F-6A04-498A-AFB9-312B02A788D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5098094B-1480-4C92-B758-72A95E13A19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A0AB3524-6B05-42E9-BBB9-537778B323C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C7EA138F-10C2-419A-A420-085F4CCEE76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72C154B2-5311-4959-8CF7-1B1A6F675825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1E8C1A79-6BA3-4743-B784-BB83BD52D170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60C1977D-E9FE-4873-BE56-D166CC7BFB2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353706B1-35EE-4CAC-A1B9-6715555038F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1EF011FE-9211-4420-B791-4E623021106C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24BA2216-B7EF-4BA2-AA8B-75F5CEAC13A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4E0F136D-3BB7-42F1-80BE-03F6545A85C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A2B415A8-72E5-40B5-8244-0690D2F0CE8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20DA5D30-EA1E-471F-8109-3B347DA6E29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7A94AB3E-F5CC-4445-AB3F-E88DE50D469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0C4C199C-858C-4CA0-A0E1-9BC456177879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BCE743DE-9E52-434A-8F0E-A6BF0EF20A3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577A3FBE-75A7-4D66-A095-291B01E7FD44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18616825-F834-481E-BCF2-9CF90A29913F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F2F2D606-7744-407B-83C6-65E38777CFC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423E4B5C-A7FF-4846-AD82-117AFE61C5F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BCA0EFF1-9F97-4199-84A3-DCEB356562BC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A8BE0967-8F66-4273-BED1-39BD28DC1B57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B69977FE-4836-4AA1-A9A9-6C352217E17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5CBFEC9A-2524-474D-B0F1-227C5BE6606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6E1683C8-A739-4C73-B0B3-3EE412AF3F2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86B236D7-3280-4B69-8822-9CD8416DA75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E72CB6E0-CDDF-49F1-86AF-D5B682DA2F0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43C2AF55-507A-4DA2-9524-BCF4020C16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EA47F3EE-05FB-4065-A6B5-4898692FE6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108F74DF-F2D8-4CB2-8128-7FCF80A5960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227276DF-BA82-463C-80D1-BD96C78F92C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2F612444-FD94-45DA-AD73-4614D24F6F6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67404D75-2CD0-4B91-BD1F-476DE6A2B0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5396D74E-1C52-4181-9AFE-1BD8E2E5A70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964A322A-9DE0-42F1-9510-E528D3BC918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72B07F34-7F5F-41C0-A483-98769EBA603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D89E9752-CF21-4548-A2E4-AEE82E0FE41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12CCBEA1-93D3-4517-AD1B-15F3B5A5FD5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CB82D9B-2E2A-4595-AB48-E504F8E194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446BC361-512B-4397-9AE8-620EAF34F79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AA61B9DA-2BA2-49E2-9D1A-0F5431ECB4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9A1957A9-4E00-4E80-B60C-16F7417A1A6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D9DC694-2086-4A34-91F5-13FEC0C783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863D0A7D-7BE1-484B-BCAF-B1DB654CA03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C9933F16-6230-425E-8102-8F63497CB1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8BFC8CE4-F55A-484B-B53C-7D1A9DF0F0D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AD7096C-E2F8-45BC-96CC-F9A3B5C850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C7B8A19D-0550-408E-B104-D7A64F69B2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6CF35B44-1521-4069-96AB-63948EB3A9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F438DDC8-AE25-4686-A5F5-274BCE3FDD7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9C02DD06-CAD6-4C24-BB33-B91249E133D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4D30F24B-EE44-4A26-85B1-731DD4A4756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BA7751B6-B055-4EF3-96E0-88DAB8E3174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C3F68AD0-925E-4BC9-8932-CB49395F517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A363819D-F7BE-4EAC-A39D-A7A5999E8B5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8B3414A6-8A10-4F0A-9FAA-39C400163AF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685C7723-0388-4D68-AE87-1D4AF4CD272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91AD0E5B-3CE6-4AB6-9CF4-B0E6DFF5F59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5EA31CC9-7209-4D85-9734-664C2BAC2EA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A92202FF-78A3-4313-9754-8DACB5C195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712EDCB-EBC9-4196-BB9C-9B0BB1FD28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4ADC160-20CE-49E2-B61E-AAFF06C3310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417C626-430C-4605-ABE8-17C72279819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3144B94-9DAF-483A-ACA3-6B004490594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5291E773-EEE0-463B-B28E-EDA3A14BD31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A74E789B-30E2-4C87-8C8D-6B36C687A8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75ABAB3-5D11-42A7-91F4-A7F5438BF0A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4ADCE84D-43EB-4B5D-89B9-CE519567BBE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56C8C036-BA48-49F0-97DB-3549A089E9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C023B0E-DDA9-496B-A73C-752C3BA747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5FFF17B9-ACB8-43C2-850D-CD621F994E2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4623CBD9-2478-4A52-BD86-ED38DD7C45F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9F2835E1-D588-4E70-9D73-10B3F73AFB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02A28403-1DA9-4666-AB09-F23ADA470A5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77EC92DB-A41A-4017-8F68-9778A45A2BE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E6370BA7-AA26-4198-966E-D6DF0573D36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E39DA18A-4FA6-4D15-BAEF-309FDB11768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7062B591-DF33-41C2-8F51-66BA48325EA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5100B1CE-F464-4A07-B8A5-D0B21C829D4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BCAAF171-64E0-44CB-9888-7F047459E8D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449D9D77-6885-4CA5-8D48-E1DBAE7DEB4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A3C84EED-BF29-4243-BA49-8BD97700B3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1FAC5754-62BC-4A5A-B640-F1F95F8F6D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1DE2D0D3-EB85-45CD-99A1-1C464173D1C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5689551A-05FD-4F49-AFDD-271447B4AA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F6393424-BB69-439C-B61A-7A4C2D37479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B6801560-BF92-4A70-A59C-CAAE892C77F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60CEAB6-A758-47F8-A6A1-C369487E8F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D796457A-19DB-4F14-8771-B53503E683E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3843CD33-5120-42F5-B079-F8930122CA7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FD5E1761-7959-4E1E-9E23-6C0DA934DE5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13469789-0354-43AA-937F-17200E710A1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674E5C83-6178-4A6B-95D5-D0EAF0C4E98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732FD01-BE70-46CA-89CE-035E686247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51CCC49D-832D-40B2-BCA9-7DE5B3786CF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86210AF6-A1DA-43C2-B0DE-FF4E380C58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905298ED-CB3C-4532-B6F3-089FD2AA9EB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61A25C3E-A661-47CB-A879-F7768D4E3D1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A4074E56-BB37-407A-A523-E3F348F0066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69F945BA-4E9A-4AE8-8AB8-1D644516CB9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49ACA612-37E0-4F03-B202-B418E3C13F3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35D5F4FB-B0F3-430B-8D55-07DDB4C528D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8869C30C-CCF3-44EA-BE17-E36077D6DAD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6F4A5AEF-3EC1-41FB-8EE0-C5EC8C5278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11C49E50-91DD-4175-AD08-0D4CC90611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FCAE5320-20AE-490A-8B64-027F6F8E6B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F7E45AE-1471-4ADF-88D4-CB23005875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CE27BEE1-5790-40E5-96F6-3DAF191F366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7789010E-4760-4B07-B037-CB34826631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A00ADDBB-7D02-484C-9093-21E3010E28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B6B6EE35-1F35-46D5-8B2D-B01FFD7965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DEF2D2B9-EFC8-48A6-A6B4-6C535B61C26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AB08C95D-81B3-4F89-B42C-95FFA8D378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428E5ABC-4A12-45D2-883E-F5C5661EF67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31931A3C-E20C-4B5B-A8B2-25F885EAD4C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1A579637-9F89-498F-99D3-03C53EAD372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314741D6-C217-4905-9F12-3A08417C19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0658761D-80E3-4906-AE6C-374B38CD1E0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EC352F0D-5E3D-41F0-B88B-3A45569624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38A7C073-40A0-4E44-B589-7C5774BD095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8A5CC342-986A-4C3A-8149-F7A9A68A83B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E70AADE4-B039-4F84-9536-31290BB6098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456E44CA-8F35-40BA-9B5E-8B0DB7DB393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3BB2BEE0-DA72-4073-8A96-3C7A67C019A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6E4D0BA0-9884-4F7C-A355-4C8FEA87F1D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7B5B6A4-BC64-40F7-972E-888C2661425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62F9CC41-8F18-430A-A027-A1783395BE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CEB38845-163C-40CC-AAEB-3E4262840F8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7D5FF59-4909-4367-885F-C9DC9902816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16CF53D0-6530-4B6D-A66B-218D4A173B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7F0F34F4-7873-4A65-BE36-F90EF376D7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4FA3416C-B83B-4686-A595-50CAEA4C403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DDB29C5D-682F-4603-A3B6-4F7593017E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066A9A62-8689-4C62-9FAC-87DF78CC9F0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FC05EE7B-F534-48D4-9148-27F51FD792D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5683DEBB-7540-4D1B-9D62-55871FE6869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88760098-EAE5-4B37-8B4C-FD3AA0F44FB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6B525B85-6860-42EF-8854-ADEB559420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1C1944E5-4891-40A6-8B1D-658F18144F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CADC8C63-CC03-4C98-BDF3-B9BD12E2BE3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DE40F2E5-52ED-4A6E-BED7-80D49AF39B6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FCFACA8D-D3FB-40E3-9080-998A5B01B7B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5EC6CA7C-1BC4-4545-A142-B14CE15224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C5D25DF5-D5E5-4041-BC54-179A59C115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99D9A9FC-AFA0-45BF-99A8-31B34520E91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53D28227-5B08-4410-AEBA-0FC70B4C67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4928E4D2-E7DC-49B5-802C-1197047865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E728D57B-B9E5-4297-A21A-1899DF9E560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771502AF-74FD-41DE-A09E-B751C4C3DFA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2B483AC4-5FBC-472A-A480-250FBAA187D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B9B237C7-8503-41FF-8A7A-CED2DDB910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728B280A-966F-4D9C-957C-803762F17B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59D6560C-34F8-4B30-BDC2-631C83BDC55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54B072A5-A7F5-47B5-8A7D-C4D7B242C1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5E083993-9B42-4BCF-8338-9D99702F27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DA123861-EBFA-40E1-B28C-898ED74FECC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5B12D923-9879-43B5-98B6-0839912FD5A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8C0030BF-9A0E-4168-84DD-09804A51032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F7AC7A39-5429-402F-B330-958E2196004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F7F22A30-30D7-4CA5-8E8B-938A42C067E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B248B6AF-59F6-4CC9-B5B2-26909DBE750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7CA71E78-0A26-4C33-83F2-881E99B8EF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BDBB447-1DE3-4BD4-BB24-D3F10553424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BE83B50B-9D0D-4C64-8176-9F39AC9A0DB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D7241079-B4CA-43BE-9945-FA01C1979D2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77215A7C-B41F-4790-85B3-3B18361426F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AAFECFD6-E36A-42C0-B66C-718ACAD546B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2B13FC39-9304-44B9-B1C9-DD18A0AA39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55041D6-F9CA-4F57-9DBC-8119924883AD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C9C341BD-6AB1-4B18-B30A-34162AC784E2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46D1A09A-3FAC-49E4-8A68-22D36A271CA8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CDB532C9-387D-4714-9BA1-AB74BE12A100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F0439EB-024B-40B2-9ACE-23534CEC00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A44C2308-3E2B-4170-8292-3CF84A5CB3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8B3F0C75-C29D-4324-AF1F-7B08537BE3D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AA8F9A36-A218-49AA-B07E-D22AD008873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9C75827-8E8A-4E70-8E6B-5190E13A76E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82A486B7-CB8F-4272-AFED-691DABBC1F0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BB8865E5-FB0A-49CB-AD8B-A5B8963D20E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64C6486-3616-46D1-8FFA-EE9EC1EFA22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362F4355-EBE8-4024-9BF6-8B2957E2B0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45D30C5E-3F7D-4F88-A264-096ABFE2494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3761EA75-8EE0-4627-985E-ECF5C58A1EB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6E4C35A8-93B7-4C2D-B833-277F870E468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87FB7402-C1B9-4538-87AF-A51DB42AD64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651E5AD-0C25-4096-93AF-51A2609C45C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282F5A24-2F3C-4617-A199-44BF857946D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4B55370-2F9D-4A71-B338-E03F61982DF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7613C929-521B-4EA3-A2B8-AB3015BAB0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26C21E9F-051F-4E42-A4EF-A6906387AE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BA8B289A-9ECC-4349-8622-1C5D86F3EA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4821C4D4-BFF8-4CD9-8892-0FBE4C8D36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F3ABFF57-3018-48A7-AA89-94526BA093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8AAB12B-F7C1-4E13-B373-BF912BCEDF5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17209A7-747E-44F4-A1B5-BC6E9D8E1A9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78AF938F-C966-474D-9842-A5A3839876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BD7676AF-EAD3-4FD0-9FD4-A9F729B683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4D4F25A5-4409-4DB2-B418-7E348BF8B0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C8D555EA-C41A-4182-AC1A-2DA584989BF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9650E49D-A748-45BE-A08C-13A2099F64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BE9BCB71-7C5B-479F-B19E-CCB367F00D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28A1EC67-9B08-43A4-9905-15CB1EC0BAE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FFB2DAC4-B5EF-49A4-A9D6-36A63C1A6C7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9115CDB-F80A-480D-B5B5-4B852E3402F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103A26A9-FC35-4D8F-B140-A7996FB5B1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8C27165A-5C60-47BF-A7C7-CCFF26173CF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8C482519-E0AF-4C6F-A41A-9A5439DB549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C92D80B7-CF5E-42CA-91D1-64C23D5448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4D0DA582-E75F-4322-9E86-703B8DECC9A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54BA4C8A-8E46-473D-A55D-C27AD1814B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3EB3A72E-4BFA-48BA-AB5B-507D6E9E3D7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53839DEA-CECD-4265-8A22-7638E3D559B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42DF739B-2661-4CF0-AD04-A282BF88D84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809E567B-5B44-492B-9930-F76C7C0AC1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9FC4F11C-3667-4939-9452-D6984A0C425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66EED59F-A1A7-4086-B267-F4E9870DB86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654E1E76-30F1-4BE4-92E9-942ADC9639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0104CEBA-6B53-40E3-9DF2-F97E07A8B14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929C9530-C485-4B77-A531-5FDF344C25B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B91DE188-551A-43A5-9225-871A84E9A1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08B274A9-9866-4165-B063-CC3C56D6B0F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790CC033-1767-4CF0-9800-0F64321DF4D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6FFA38BD-7ACA-4581-99C0-8ED391C3168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067FF18A-49D9-4DB7-B358-55369002D0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F2249FC4-EBE4-4683-8645-38C75CC7A6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5BBE0469-3BEA-4A55-9E45-74E03DA729D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C235FA50-C380-4947-95F2-8359607A6F6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27CF3EE6-7B15-41BD-ADF2-72578F3410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8843847D-5139-41E1-A3F7-7239517CB72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D7061F10-2D95-4E0B-8295-C9DF659077D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1FE24E43-54CD-4B01-8533-4FAAB97107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883799AD-7F15-474D-92F0-EB76A89FF6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1F73F74F-8856-4698-B7AB-1F36871C6B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77E128B6-358B-4F55-9601-8AC4C1F25D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C58991E3-E2B3-430D-A4BF-9ECBA79A69B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75B5D7B2-E08F-4DD3-A930-8DF79D9B8F9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E42887A5-6FCE-4B8D-994F-F4FC007BCB1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9A1110A7-3A1F-4A97-90BF-9E75B3F2AC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F861A555-8D5C-4110-8C31-5D8DABEC9CB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1815F4B8-77FB-4CB5-9144-22CBA303A81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6DEA17EA-7472-496D-AA74-7C6433443DD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8CFD0FB2-4526-4F6E-BCB2-363AFA6FFD1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D8B45394-3ED0-477D-8350-E300C011D5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E12D5C19-B08B-4235-80F1-2017F3A1E08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E0A8D519-486C-42B5-BB59-59F2E337C07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0E2DF31E-FD64-4AD0-8F92-15196BE2004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BB236A55-B574-451C-9200-CBC8150ACD7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69619FEF-2BCD-472C-A2AE-5807794DB5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3A96E89E-D4F6-44CB-B8F5-627308C42A1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0D1F1C28-2010-4E62-8B07-A35C913BEF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54D42693-72C2-4399-8D96-325EA0D7292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6878E49A-C36F-4E32-B415-37AE693FC9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2B37FE70-F547-4027-A58B-FBD1CE3A614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B4492031-4A3D-4C39-8485-673D6EEDB36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9ADA0B71-E142-44BF-86E3-D060B907E3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79C91F15-D93D-4B19-A4DD-772B065E328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DDEE1019-0A7C-467F-94D9-467F35BA64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27D09368-FA7C-4D28-B6A0-24B4ADBC80F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90EDF070-CC30-4738-969E-743D23A149C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ACE7E19E-384D-46B5-B4EA-0BA0F6E9EF5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710308F7-DEDD-4278-B327-AFB1AE2A892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905290A6-1A11-4B1F-BA7B-138073438D7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718E3E68-FB57-4FBB-BA68-B6D80F2E953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E3540C9C-BF24-4915-B2DF-DC0C1A76CC4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1B3D7464-ECAE-446A-BF94-58BCDAF99D0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0C2195D1-E912-4237-A854-41F390CB75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22C7055D-45C8-456F-8529-32D25D8FAE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AE788FA2-A436-45AF-8357-38408B0F0FE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202C048A-E2EC-4F0F-9D79-F4DF97492E0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4625306-740A-4283-984A-C3C3F7855DB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60E17F0B-826D-4BBA-84E3-35095A2850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2AB82FE1-49F2-4774-B201-AB8BB5EDCB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A1F2BCFE-BF8F-4F2A-8936-C173CFAB1F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C1059444-F70C-4466-9025-92580A28EF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E9A15CBA-B9C5-41F8-A947-40CA0FDD2B6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FCCD21FC-CE4C-4CC3-B53B-02DAB798858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A0E08ADF-41FE-488C-9B6E-107EAB3DBD5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5D074DD2-EF4A-4667-A1D1-06C4164F996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2DFCEB7C-FB70-4FAE-B135-BA5ED33665E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C1009696-33FD-4436-A203-9BD42B36397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FD1E39BF-A172-4237-8437-3D06026911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C82E9CD5-B3CB-403F-9AF2-A44D7981D8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85FF716A-0550-4E2D-A278-F167A5873E9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CA641DEE-062C-4744-B95A-A0658728DF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B8998DF3-D087-455E-B9E2-E82BB4283C9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B792FC27-44E0-4CB5-AC66-4B4EE4553CB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CEBA73D3-69C5-42A7-A629-41D392040F2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DFB015BC-7D4F-4176-BF36-DFE3E5FA2D6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540637F3-1598-472C-87B9-7E460FE791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21A08739-4551-4FCE-8930-A102F07F6E2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DECE8699-1D87-4F44-8D3D-ADBB216A203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2C475FBE-2298-4597-B6A5-F391EBA8C3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6537DF5E-1A32-4DCB-A5FD-95DB19E26B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CEAF6C98-E694-42A0-ABD1-F0B5022F62D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ED1C26A-1C41-4B8E-B8BE-2D5E5DA227E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92CB2C05-311F-46E7-8B6E-CC994CEA6F8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FA7CF31-F7AC-4743-A594-FF3CD2F4134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4CC9452A-3DBA-4E02-B8A5-1FA57E66EAA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DA7A9649-1B0B-4FFF-B69E-7622F766011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17D16206-E28E-4586-BC41-3B09589FF74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2CC0B5E4-AD34-4E55-85EF-1D3679F0CC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9A8551F0-85F9-4BAF-8E20-94AE2214C6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B6DFD18B-1C00-4F10-B3A2-23BA24AC6A8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B22FB2A6-6CEB-4486-BB26-3DE7594FF1C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DD2EF69E-78A9-4D5A-9831-DE95815674A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C8474A98-70BD-443D-8D47-F4D2B035CD6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39A81CF6-3823-4340-BAC7-07F9C58E7E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017264F1-3851-478C-BC92-DB32F331C3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188C52D1-6185-47BE-A4BE-B5D59B54D1D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552C09CF-8986-4C01-B484-6C35629BDD2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C9C90F78-4D0E-4D6E-8B76-7F0342BA836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847EF200-9687-493C-811E-CF4B494ECF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809A46B6-480B-4F06-B62B-ECF88A2D7C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7E5B3DA6-F2D2-4D96-8878-0C226FF52FA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FD76CA5D-3591-40C0-85EB-A0BE4B25DA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467BC5B3-FD07-4D9A-B40B-E60A40F3047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5A13C58B-1BD5-4A25-8277-E5626A41114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6A2A493D-CB38-4482-977C-55CDDA6E98D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6630D1C8-6ADF-45B7-AD59-53EA4F11632E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2D6AD5D4-3A80-456A-992F-ADC3C49E6B9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8F13F4BA-DFDE-4D46-9CEA-2E053E6DFC72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5E89164B-8E85-4391-B550-9C2EBF23BB0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46DD6638-D5CC-4CB0-A7BB-EA7E5BF8F3D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68C62394-C3C0-4A2D-882D-1839A5AEDCC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6DBFEC11-8AF4-4DFC-A055-AB46FE6A508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06832271-18F1-4888-8BF4-F5F577C2609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0C71B8A7-C7C0-40D3-AB2C-52EC58D248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06C3EF01-F5AF-4770-ADAE-A5FD2F91ED5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D237D65B-F65F-43E7-863F-C41BBF9B03F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43754401-C390-4183-8FDD-E267C0379CC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4592FD34-5AD4-47A1-876D-46B534DA9AB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DC4F34ED-BC62-4792-AA7F-39E11C4722C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4F4E3B36-A299-4C2D-8BC3-41A6423DAC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000F8684-38F9-4C6A-9FF2-CF6E3178293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1B44D825-4869-4F5F-B5A1-E6C78C0BE85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A0900B87-FFD3-4E9E-A53B-2E2C41EBB24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EF78624A-1837-4C12-8C5A-1A69DD0CF2B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E67B7ECF-0DA4-48AF-8F26-81A48508647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9EBDAD7D-2936-438B-B7D4-60E4501AA51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32C5CDAB-B04D-4661-A80E-3B57D5A11AE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E5FDE66-8086-47D6-817F-BCFACD7DB345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99E56099-7D46-4025-93BC-A50187BAB01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29AE16EE-31B3-4E6B-B242-1E926631BDE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B83DEBE5-ABE1-4F9F-85CA-3D9A9D58D39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08DDBCCB-CBF4-4C62-ADD4-C515A2B3638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3FEA34C6-2260-4993-B56F-E14FE599FF4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AE9D7F0D-C50C-4C45-8D26-849AB173E24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1DDE5179-733E-4695-8CF1-4EA943493E8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E8F54E78-9381-476A-85F8-113118DD3F5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36550DCD-45C3-41AE-883C-3B9028258A65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8ED034E-C216-4FC7-AC7A-0B579547FB1E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AAA798EB-0AD9-4B5F-8058-F05774E766F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BC6F05C4-DA9E-4490-82DA-4359AA4FC0F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8CC8FD9-B932-46CA-85D4-636B544D447D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061F836A-C1E2-478B-A658-17C67E30D60C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0F603216-151B-4025-88FB-148EE0818B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7FBAF3EC-1E57-4D3C-8874-8BD84CAFEA1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6767C0C6-79AA-47E4-BD9F-3C0DA7C2D15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4421138D-082E-4F0D-B9D0-169EA276B7F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3344253-7BF2-403F-B4D6-C1B5BC266DC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55E7DB1-A134-4956-B54E-030BDB56790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43364031-C4B7-40CA-807C-F1797C4B0C6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91D2CF0C-72EE-4C43-B22B-43149BC90E7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EC17EAB1-0ADF-4A4C-84EE-7ABBE4C72E3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4DDB33F3-3593-45D2-92C4-E979E580843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96140F67-B99D-451D-BF6B-085914457C4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C2035AAF-DD2D-4390-80D6-C2D28C21FBFD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76E8BF77-9A97-4FD6-B3A7-DFC44CB3ADB5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BE61EA4D-0C35-4CBA-8D25-176195676FD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9DB68219-4703-4999-835C-CD2139477E4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2CB64A55-DF62-466B-A182-082436579EB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4CDE497B-D5C8-4D69-B833-5B984D79E00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E4FEF471-3978-40ED-82D5-CA002797E398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F8B254CC-1601-4B77-9405-B24B8DC45D7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D36C4CF5-F9A3-4BC2-8A4C-3CFF88CDCA0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CE9BAE5E-D181-49E3-91EB-133D62E125A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330957F8-7B82-47E5-AD60-DA103AA7D6B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60AFC522-B82E-49B1-8011-F9349BEAABDD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F2CB8D29-E8F7-4A56-B253-BF935639158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18988A7A-0506-4644-BD5C-0A049F5153F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33967D32-0900-4222-953D-50A80B65FBC9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29EFDDB9-3234-40AF-8915-756972369F30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DEA087AD-AE60-4A8C-B8D9-FF910808AF44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7FE542A-BD36-4207-A751-30A513E6CAC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5F48E8E1-A48E-42E2-AD15-748689EB686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11CE7BD6-EFDA-4D69-900F-DC98372688B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D0E6EFA-4F4A-45D2-BE2C-4E0E0BD4D7A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5BE24A8B-929A-4BAE-92C2-699958ADBF5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6E8EAB86-2DD3-494D-AEE7-EA05FAE5B59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B4445035-8175-4CB8-8F7C-5BF32F29C8F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A9B2B02E-AC5E-446B-B4A4-FBC839767D4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A169E964-8A28-4B9B-900D-795708E506A5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4272C0CF-AE7A-43E4-A60E-54B06BB553F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860385A-DBBC-4A0C-93FF-3549F6E5A71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F514D637-500F-4B07-ACD0-48BF559E722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500F7621-B5C5-4AFA-8B3F-79E53AF258A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998E8B13-C444-4AC1-8071-D38407EF1DF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3269B9A-3ED6-49B3-A5F3-CB5B0298DFC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0AE03994-DD13-49EF-9BFC-63D4D3E8F55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620E130A-3684-4892-BA6F-63548B5507E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3DEF6B63-2885-495D-B657-E0AF34D8685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A2AAE0AC-7ECC-40D4-900D-190E1A88962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4EF5A450-081A-4EFE-A59F-04E684396FF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86D8F7BC-0719-4EF4-B447-EB52584D8C2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2C225F8B-22CD-4066-8E5D-8DD94D7C7344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40D720EF-08C7-4A7A-B93D-6DF2BC421B57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93CB1FE0-2C4E-4823-B83A-E46A8CBF4F7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87626506-864A-46DB-A9CC-A728E273F95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099003A8-ECD3-4DAA-B065-5105A6D166C7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0ED84D50-601F-4157-A0F3-8CAA789F5019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C8877AF-8EFF-4A70-8A31-B4E42C77E28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D2565EBD-89D2-4CDC-8A4F-AF70F019974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582DFDA2-2265-4E55-8180-4639D958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773DB053-DB25-4409-AB15-8BD053FE520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89FAD82D-0256-4C3E-941C-8A8B304230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85C1BDB-D5A6-43E8-B171-99A728F8715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3CD5D891-FEBF-4735-A731-C18F6EF0A74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65AC7AA2-4834-4288-AAE6-14FEB5141E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66C16567-48EB-4074-8AF8-42BFF145DD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E7BD3186-9CD3-49FC-BA40-89522C9B46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43F5006E-D6BD-411B-B0E5-2C81CFBC70E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A0E17A41-807B-4405-9015-38CF23F8AE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893B3F80-001B-4796-9522-12A79BD84F8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A8A420D9-E197-4010-97D1-8C741A98F1A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FB9D46E1-B175-4C4B-9F79-4FCAE34A97B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9D80F3B-21B1-4F05-BCDC-C412167645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0821F1B-2365-4E47-934E-EC5BB64F02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E5CF13C7-6778-4396-B2E7-8EA992B28E0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2D160F8C-BFC2-494B-AC1C-9373C8A837A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651D11B6-CEAC-4401-9883-5CBE93BD42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E468AC1-EB2B-42C5-B462-766A1AFD8F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39BCFC23-C5BA-4B9E-BC52-C35F298B5F2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DEA8E2E-433A-4C11-B92A-F3B87D2E12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B7BDEEB3-D7F8-468C-A9C0-848B350E3B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242B42F7-1FF5-4C0E-BFE1-0D67CFCC372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4A94F4D3-7D3F-4F99-9BBB-B7A8D409488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F699568-2FCC-4BFB-BCF3-F23B31206AE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B015D41D-9CFF-4F68-8F83-CCACC00A2BD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1684CAB7-3DAF-459D-8950-09BC052FA5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20A4608-6BEA-4873-8A4F-90E16CCA65F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4758F17-5B31-46D8-B668-0923898B7F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C1ACEDAB-6439-4BF0-9F95-650360C399E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2A28650-056D-4E31-B5DE-874246FBB4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6C31C837-FBC7-446E-AB37-179E45D7A47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AB3191D5-3FA1-4324-AB1C-9FB43A63C50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856E8564-0855-479F-A3D9-3A2DD7F57B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27012B24-11F7-4C2B-BC0A-238856350F6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720373D7-A2C5-42BF-90A6-13B8367C98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FB6342C2-0AD4-481C-B0C5-AD1B4ECD4E4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44C6C25-D9A8-4CAE-8E99-9076EAEE2C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27ED996-48A9-47E2-9403-9DCE9521632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C9BD82D-3A78-43BB-8B35-A0EE3627996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6B949859-A1A6-47B0-9F06-45904219B5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34E007AE-BBBE-4DF7-99AF-FC8372EA52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482805A-3CED-40E7-8222-77AC446121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A8DA394C-7EE7-480C-BBD0-145C09141DA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32C5CF94-91BA-4272-B195-66EF52D3AD8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AB3B5475-5AFA-43B2-9850-5305A3A0B7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40E4321B-5D01-4415-897C-38F1874D22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A86089CB-4CF0-45D2-8328-1DBFC6D0846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B084B476-DA52-4992-AC28-6A3175B835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EFD73806-726A-4211-9C45-900A939FE85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03147346-3270-45A5-8C1C-4127AB27020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C2F5F3C6-EDFF-4A46-B37E-05B7E2F6151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ECCFE631-517D-4C5E-A24F-17BB1014ED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714216EC-4DCF-403B-AE9E-B5508CB311C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D65602E8-79BC-4D84-9599-A0C5B7C9E1E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83DDCC11-4B8C-471C-B432-031BE89ABD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CE8E5B08-397F-4DBF-B2C0-62DDE337B4B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08BBAC2F-BD25-4C5F-8B61-58CB7B3923A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A0116F29-6919-432A-B19F-8532892494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BF96B541-9F09-4887-97DF-40458ABC08A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33A25748-8F04-46B2-A5E5-710EA453621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9B3CD40E-6340-4055-A4B8-5E0CB08C82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51D03E6-3340-40DE-AB2D-F4D11F19E9A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72C3E0FA-4FA5-4E2E-8A62-26D30C54F05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67FFB789-4BDD-4948-AF22-80820325A7D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6A0D58CB-0CD6-4392-99DA-B4E209A4824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29D08F32-1716-4B25-BE65-569D858BC7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3031DA9E-5CD4-4EAE-8F5C-A4EFCCA5CC6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1218E10D-69CF-4ED8-9EF1-A000A7A11B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40A8D3A0-B377-4F7B-A64F-E7683F2638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981E0A44-921A-4907-BF07-8E433F5199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C044D4FF-A6F3-4265-BB73-00241C456C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5C1D1E0B-ADF4-4F69-BBEB-43E81D6F4C6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13BB6C01-B44A-4827-889C-696492F9FFE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E34CFA49-E4E5-465E-993B-8ADA18D6F5F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BDE71AF4-AE0D-4EAA-ADF7-09D3F7F616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42DAE7E9-CE49-43C6-88C7-9949C5A853B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77D21C52-944A-4C77-BA98-03FE42DBEC1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A4F47041-A994-4875-8998-BC73EDBC06A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C43F81C6-EDB9-46DD-9460-A1D9CD5C489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4776B292-6028-4A87-9D08-89666803A0A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70789368-FDC7-43AC-BA6E-B95B303071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411E580C-211A-4BA3-9C2E-A4A9B66654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D820EF9D-E85F-4AA2-87E2-D844F200D58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EA9DBD16-BD6F-4E10-9836-68ABE4F4E3F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5A7CFD09-DA9A-459F-95FC-5D5169E93D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E132D6F2-14A6-4ED8-953D-36E3DFA5E43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D2596488-15E0-427E-80B4-BB919290DC9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D61036F3-8930-4CF4-B6A9-A1F300FA34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84DC6410-87C4-401D-BD75-FC7C9E9B72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E21819D-434E-4AE1-9996-446A96691D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EE8F6A23-6C83-4195-B16D-25724555057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7779B03-5A0E-4156-B6B3-E6BD4EC9CF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3E744040-5411-41B9-81A8-1FD5959D861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EF59AC8-6164-439E-ABA0-E8B4C0C9B8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8FC4544-FA23-4BB3-8AB5-48BF36C38A4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2FBDFDE1-EABD-4FBC-8675-A3E4FA1B11A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533FB7F7-3193-486B-9345-525A932DA0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977C691E-36ED-4963-B36B-1E67C02A767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F4CC8F76-361F-4EB8-B174-E871E0DA50F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F9583AE-0215-4C0D-BE4B-A8B2EA6B48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FFC92B2C-29DA-4415-9A66-36E6BFEED0B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E79C7318-87ED-45DD-B882-064893274F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B62AE433-B5FA-42BE-9CAD-F40C48A66CB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99910ECF-4E78-4585-A30E-941F7F26837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79E9B657-08F8-4488-882B-ED57E62033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5451BF5B-812A-499B-A944-01B4562925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3B2229A7-DC8E-4110-BAA7-4500E79C7DA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6B89928F-98F0-4A38-963C-6FB78D72956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C5FD4595-B55F-4AD3-8BA2-553F745625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8A63B9CB-BCCA-43D5-AEE1-17E1120D7B1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C21E2A13-4B81-4A9E-8FA9-95DED72C98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BA72B895-2DAA-4FAA-9646-3F33336714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230D32F8-959C-464B-8F3C-3E5BA3D8B70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631AC9F6-A1C3-4DA6-AC30-48EF16B091F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4FF8D633-5CD9-47F0-A4EB-3B5BDE9C55B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CD1F721E-056B-41F7-B7E6-3F35314E29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1520C984-33F3-49DB-BBEE-AA593EAB600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F48E5316-5AB8-4E54-A16A-F0121732E13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E7D43315-14BF-49EA-841F-17BBFF7D8E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C899070E-4BB1-4514-AAD0-B978D9BEE7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0A12204C-7887-4B5D-9185-953DD6D5851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15590319-62CA-4F42-AB34-CC6477FEB04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AECFB0CB-4E52-4D00-ACAE-656479FCA15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8B63271F-C27F-4F21-8D48-096F6A294F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B9F0B142-B0A8-49BE-93D2-10D220FEB4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D0D7A389-F37A-42FB-B6FA-4E11F9B21F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2F2EEFC7-576D-49E6-97A1-25DF6BE0F2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F241B73E-5B6D-44EF-AF58-D55F6BAAB8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CCC985C8-2CC4-47CE-BBCA-5EE0ED4A884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3356760-B261-4255-9D92-947FDA3031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CE7FABC6-1D34-4159-A766-C97FE26699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BC6A7A5D-077A-4C60-9341-EF01E3CBAF1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7009EEB7-8320-4663-B4AD-5082C52F56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1D3D96E6-F855-4002-81C8-12B888EB65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9ADFB11C-FE3D-43B7-976A-10F390A8D28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C1B14F77-A52E-4569-8075-1460EBB18D5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717340E3-0D6D-44A1-A97C-2E6AA8E6A0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9C9D4BDA-7269-44AF-AC24-31DB22BC65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74DD8F0F-049F-43AC-B726-859F1BEDC06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78D1AFF3-114A-49FB-819C-8B59BC1BA43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77089080-649E-4B2C-8768-293C5F3EF48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9EB47BBF-5D76-4C97-A72C-E0C7AF584F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F09731C1-B90E-4A69-9C5D-49FCC1A9ADF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BA93A556-A28A-4B6A-9C6B-4D05FC2DF38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7" name="Line 46">
          <a:extLst>
            <a:ext uri="{FF2B5EF4-FFF2-40B4-BE49-F238E27FC236}">
              <a16:creationId xmlns:a16="http://schemas.microsoft.com/office/drawing/2014/main" id="{4B470016-18F3-43DF-9268-1357BD5F84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8" name="Line 47">
          <a:extLst>
            <a:ext uri="{FF2B5EF4-FFF2-40B4-BE49-F238E27FC236}">
              <a16:creationId xmlns:a16="http://schemas.microsoft.com/office/drawing/2014/main" id="{F545F7A5-3AC2-4941-83EF-7E7A545823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9" name="Line 48">
          <a:extLst>
            <a:ext uri="{FF2B5EF4-FFF2-40B4-BE49-F238E27FC236}">
              <a16:creationId xmlns:a16="http://schemas.microsoft.com/office/drawing/2014/main" id="{D1DD1359-2D2E-44F3-BF05-5EB4C52E630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0" name="Line 49">
          <a:extLst>
            <a:ext uri="{FF2B5EF4-FFF2-40B4-BE49-F238E27FC236}">
              <a16:creationId xmlns:a16="http://schemas.microsoft.com/office/drawing/2014/main" id="{9DFCB580-7269-4911-BF50-2905627829D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1" name="Line 50">
          <a:extLst>
            <a:ext uri="{FF2B5EF4-FFF2-40B4-BE49-F238E27FC236}">
              <a16:creationId xmlns:a16="http://schemas.microsoft.com/office/drawing/2014/main" id="{E46A04CE-2715-4FAC-B5E5-C59C2140160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2" name="Line 51">
          <a:extLst>
            <a:ext uri="{FF2B5EF4-FFF2-40B4-BE49-F238E27FC236}">
              <a16:creationId xmlns:a16="http://schemas.microsoft.com/office/drawing/2014/main" id="{89879D62-30CC-4DC0-8B5B-B9BA9AA65FC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3" name="Line 182">
          <a:extLst>
            <a:ext uri="{FF2B5EF4-FFF2-40B4-BE49-F238E27FC236}">
              <a16:creationId xmlns:a16="http://schemas.microsoft.com/office/drawing/2014/main" id="{E77BCB59-2F2D-4591-8A37-03A7862B91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4" name="Line 183">
          <a:extLst>
            <a:ext uri="{FF2B5EF4-FFF2-40B4-BE49-F238E27FC236}">
              <a16:creationId xmlns:a16="http://schemas.microsoft.com/office/drawing/2014/main" id="{C7A75F5A-69F6-4FDE-864A-B2E73AC2088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5" name="Line 184">
          <a:extLst>
            <a:ext uri="{FF2B5EF4-FFF2-40B4-BE49-F238E27FC236}">
              <a16:creationId xmlns:a16="http://schemas.microsoft.com/office/drawing/2014/main" id="{36F09EEF-06C6-44A3-BA73-B3F85E1632C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6" name="Line 185">
          <a:extLst>
            <a:ext uri="{FF2B5EF4-FFF2-40B4-BE49-F238E27FC236}">
              <a16:creationId xmlns:a16="http://schemas.microsoft.com/office/drawing/2014/main" id="{E082BF54-0C1A-4A4A-88A3-1DD86FA1C2B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7" name="Line 186">
          <a:extLst>
            <a:ext uri="{FF2B5EF4-FFF2-40B4-BE49-F238E27FC236}">
              <a16:creationId xmlns:a16="http://schemas.microsoft.com/office/drawing/2014/main" id="{930EECDB-8615-493C-89E8-D94D4F8920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8" name="Line 187">
          <a:extLst>
            <a:ext uri="{FF2B5EF4-FFF2-40B4-BE49-F238E27FC236}">
              <a16:creationId xmlns:a16="http://schemas.microsoft.com/office/drawing/2014/main" id="{6F80E190-378A-455F-B388-BE2F9B0246C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9" name="Line 46">
          <a:extLst>
            <a:ext uri="{FF2B5EF4-FFF2-40B4-BE49-F238E27FC236}">
              <a16:creationId xmlns:a16="http://schemas.microsoft.com/office/drawing/2014/main" id="{C3D9D3A1-CD1E-4158-9392-AAFC02DEE4B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0" name="Line 47">
          <a:extLst>
            <a:ext uri="{FF2B5EF4-FFF2-40B4-BE49-F238E27FC236}">
              <a16:creationId xmlns:a16="http://schemas.microsoft.com/office/drawing/2014/main" id="{1DC77FF9-4765-488F-9055-E9831C4FD50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1" name="Line 48">
          <a:extLst>
            <a:ext uri="{FF2B5EF4-FFF2-40B4-BE49-F238E27FC236}">
              <a16:creationId xmlns:a16="http://schemas.microsoft.com/office/drawing/2014/main" id="{4ACBEE09-DE57-473A-9C51-8C7B471784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2" name="Line 49">
          <a:extLst>
            <a:ext uri="{FF2B5EF4-FFF2-40B4-BE49-F238E27FC236}">
              <a16:creationId xmlns:a16="http://schemas.microsoft.com/office/drawing/2014/main" id="{497E785F-0964-4B19-8321-52AE76E6B63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3" name="Line 50">
          <a:extLst>
            <a:ext uri="{FF2B5EF4-FFF2-40B4-BE49-F238E27FC236}">
              <a16:creationId xmlns:a16="http://schemas.microsoft.com/office/drawing/2014/main" id="{3850A740-5AB5-43E7-9077-2DE5CFCCF9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4" name="Line 51">
          <a:extLst>
            <a:ext uri="{FF2B5EF4-FFF2-40B4-BE49-F238E27FC236}">
              <a16:creationId xmlns:a16="http://schemas.microsoft.com/office/drawing/2014/main" id="{47F75608-A4AC-4176-8A10-3D921B513A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5" name="Line 182">
          <a:extLst>
            <a:ext uri="{FF2B5EF4-FFF2-40B4-BE49-F238E27FC236}">
              <a16:creationId xmlns:a16="http://schemas.microsoft.com/office/drawing/2014/main" id="{A6A2468D-D904-46D1-A0DB-F7F2155ABBF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6" name="Line 183">
          <a:extLst>
            <a:ext uri="{FF2B5EF4-FFF2-40B4-BE49-F238E27FC236}">
              <a16:creationId xmlns:a16="http://schemas.microsoft.com/office/drawing/2014/main" id="{21E39560-6793-47D6-90FF-A2032BD6669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7" name="Line 184">
          <a:extLst>
            <a:ext uri="{FF2B5EF4-FFF2-40B4-BE49-F238E27FC236}">
              <a16:creationId xmlns:a16="http://schemas.microsoft.com/office/drawing/2014/main" id="{E093C833-0611-40C5-9CF0-9E4CB3056AE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8" name="Line 185">
          <a:extLst>
            <a:ext uri="{FF2B5EF4-FFF2-40B4-BE49-F238E27FC236}">
              <a16:creationId xmlns:a16="http://schemas.microsoft.com/office/drawing/2014/main" id="{A12A059E-1857-4468-B43D-3785E9490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9" name="Line 186">
          <a:extLst>
            <a:ext uri="{FF2B5EF4-FFF2-40B4-BE49-F238E27FC236}">
              <a16:creationId xmlns:a16="http://schemas.microsoft.com/office/drawing/2014/main" id="{A7DA8F8A-406A-4B41-9E38-0C0F784EF6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0" name="Line 187">
          <a:extLst>
            <a:ext uri="{FF2B5EF4-FFF2-40B4-BE49-F238E27FC236}">
              <a16:creationId xmlns:a16="http://schemas.microsoft.com/office/drawing/2014/main" id="{1EC151E6-D03E-48E5-B5FB-9E58CAB7DC1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1" name="Line 46">
          <a:extLst>
            <a:ext uri="{FF2B5EF4-FFF2-40B4-BE49-F238E27FC236}">
              <a16:creationId xmlns:a16="http://schemas.microsoft.com/office/drawing/2014/main" id="{D49C8A17-A73B-4F77-83F3-45BFFA0A1AB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2" name="Line 47">
          <a:extLst>
            <a:ext uri="{FF2B5EF4-FFF2-40B4-BE49-F238E27FC236}">
              <a16:creationId xmlns:a16="http://schemas.microsoft.com/office/drawing/2014/main" id="{146BAE67-56DA-4EF3-B38F-147A54BA1D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3" name="Line 48">
          <a:extLst>
            <a:ext uri="{FF2B5EF4-FFF2-40B4-BE49-F238E27FC236}">
              <a16:creationId xmlns:a16="http://schemas.microsoft.com/office/drawing/2014/main" id="{34FA25C4-C0F2-4966-9850-4743AF7C4F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4" name="Line 49">
          <a:extLst>
            <a:ext uri="{FF2B5EF4-FFF2-40B4-BE49-F238E27FC236}">
              <a16:creationId xmlns:a16="http://schemas.microsoft.com/office/drawing/2014/main" id="{C0310031-5C94-4129-8752-BFED2B5309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5" name="Line 50">
          <a:extLst>
            <a:ext uri="{FF2B5EF4-FFF2-40B4-BE49-F238E27FC236}">
              <a16:creationId xmlns:a16="http://schemas.microsoft.com/office/drawing/2014/main" id="{553B7AF2-585D-4FAA-8AD6-76CC278F61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6" name="Line 51">
          <a:extLst>
            <a:ext uri="{FF2B5EF4-FFF2-40B4-BE49-F238E27FC236}">
              <a16:creationId xmlns:a16="http://schemas.microsoft.com/office/drawing/2014/main" id="{99C0CDB5-754F-4955-B9C1-15DE2690FE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7" name="Line 182">
          <a:extLst>
            <a:ext uri="{FF2B5EF4-FFF2-40B4-BE49-F238E27FC236}">
              <a16:creationId xmlns:a16="http://schemas.microsoft.com/office/drawing/2014/main" id="{518B1229-5CB2-40D7-890E-DF1700EB4EE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8" name="Line 183">
          <a:extLst>
            <a:ext uri="{FF2B5EF4-FFF2-40B4-BE49-F238E27FC236}">
              <a16:creationId xmlns:a16="http://schemas.microsoft.com/office/drawing/2014/main" id="{8956A079-0E41-4B8E-B5E1-54659EA83DC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9" name="Line 184">
          <a:extLst>
            <a:ext uri="{FF2B5EF4-FFF2-40B4-BE49-F238E27FC236}">
              <a16:creationId xmlns:a16="http://schemas.microsoft.com/office/drawing/2014/main" id="{D9F38827-7D2B-449E-BD77-A5387EBBF9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0" name="Line 185">
          <a:extLst>
            <a:ext uri="{FF2B5EF4-FFF2-40B4-BE49-F238E27FC236}">
              <a16:creationId xmlns:a16="http://schemas.microsoft.com/office/drawing/2014/main" id="{6C250C34-D286-4BE0-9B68-359BFBA69AD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1" name="Line 186">
          <a:extLst>
            <a:ext uri="{FF2B5EF4-FFF2-40B4-BE49-F238E27FC236}">
              <a16:creationId xmlns:a16="http://schemas.microsoft.com/office/drawing/2014/main" id="{648CD48D-9AAB-4B35-AFF1-26B8FE9A0C3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2" name="Line 187">
          <a:extLst>
            <a:ext uri="{FF2B5EF4-FFF2-40B4-BE49-F238E27FC236}">
              <a16:creationId xmlns:a16="http://schemas.microsoft.com/office/drawing/2014/main" id="{45BAA82B-62E2-4B0F-B3AF-AC1628B76C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3" name="Line 46">
          <a:extLst>
            <a:ext uri="{FF2B5EF4-FFF2-40B4-BE49-F238E27FC236}">
              <a16:creationId xmlns:a16="http://schemas.microsoft.com/office/drawing/2014/main" id="{C131EF08-9334-4C51-BDB7-9AF5586303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4" name="Line 47">
          <a:extLst>
            <a:ext uri="{FF2B5EF4-FFF2-40B4-BE49-F238E27FC236}">
              <a16:creationId xmlns:a16="http://schemas.microsoft.com/office/drawing/2014/main" id="{2A081D61-7AEF-4152-B818-90786C56949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5" name="Line 48">
          <a:extLst>
            <a:ext uri="{FF2B5EF4-FFF2-40B4-BE49-F238E27FC236}">
              <a16:creationId xmlns:a16="http://schemas.microsoft.com/office/drawing/2014/main" id="{CDBFA88A-5CF2-433E-89A2-0703F2F9D6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6" name="Line 49">
          <a:extLst>
            <a:ext uri="{FF2B5EF4-FFF2-40B4-BE49-F238E27FC236}">
              <a16:creationId xmlns:a16="http://schemas.microsoft.com/office/drawing/2014/main" id="{11BD77C2-FAAB-460F-BD38-43C1088754A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CBB582A4-CBA8-4015-B27A-D181F0AC6F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8" name="Line 51">
          <a:extLst>
            <a:ext uri="{FF2B5EF4-FFF2-40B4-BE49-F238E27FC236}">
              <a16:creationId xmlns:a16="http://schemas.microsoft.com/office/drawing/2014/main" id="{AC17DBD7-2D8B-4EBB-B51A-DECDCF5806B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9" name="Line 182">
          <a:extLst>
            <a:ext uri="{FF2B5EF4-FFF2-40B4-BE49-F238E27FC236}">
              <a16:creationId xmlns:a16="http://schemas.microsoft.com/office/drawing/2014/main" id="{0CD1E32D-B8C6-47C7-A573-67776B55F0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0" name="Line 183">
          <a:extLst>
            <a:ext uri="{FF2B5EF4-FFF2-40B4-BE49-F238E27FC236}">
              <a16:creationId xmlns:a16="http://schemas.microsoft.com/office/drawing/2014/main" id="{971CFADE-5E2F-4D0F-8A77-10235438EB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1" name="Line 184">
          <a:extLst>
            <a:ext uri="{FF2B5EF4-FFF2-40B4-BE49-F238E27FC236}">
              <a16:creationId xmlns:a16="http://schemas.microsoft.com/office/drawing/2014/main" id="{FF2A46CD-0B0D-4077-9486-ACC5280C510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2" name="Line 185">
          <a:extLst>
            <a:ext uri="{FF2B5EF4-FFF2-40B4-BE49-F238E27FC236}">
              <a16:creationId xmlns:a16="http://schemas.microsoft.com/office/drawing/2014/main" id="{B0D48CF3-3A1E-4399-9077-EE20F6AABF7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3" name="Line 186">
          <a:extLst>
            <a:ext uri="{FF2B5EF4-FFF2-40B4-BE49-F238E27FC236}">
              <a16:creationId xmlns:a16="http://schemas.microsoft.com/office/drawing/2014/main" id="{A2F81DEF-EACD-457D-A724-4C70284B0B5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4" name="Line 187">
          <a:extLst>
            <a:ext uri="{FF2B5EF4-FFF2-40B4-BE49-F238E27FC236}">
              <a16:creationId xmlns:a16="http://schemas.microsoft.com/office/drawing/2014/main" id="{51423BC9-D77F-45E8-89E5-F0E00DCDEF0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5" name="Line 46">
          <a:extLst>
            <a:ext uri="{FF2B5EF4-FFF2-40B4-BE49-F238E27FC236}">
              <a16:creationId xmlns:a16="http://schemas.microsoft.com/office/drawing/2014/main" id="{F4D93BDB-58D6-4F29-8345-F34439B23A6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6" name="Line 47">
          <a:extLst>
            <a:ext uri="{FF2B5EF4-FFF2-40B4-BE49-F238E27FC236}">
              <a16:creationId xmlns:a16="http://schemas.microsoft.com/office/drawing/2014/main" id="{B068EAB3-1A19-4C92-BE2B-10AB93E1ED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7" name="Line 48">
          <a:extLst>
            <a:ext uri="{FF2B5EF4-FFF2-40B4-BE49-F238E27FC236}">
              <a16:creationId xmlns:a16="http://schemas.microsoft.com/office/drawing/2014/main" id="{5CB29172-C620-44A3-96B4-D413B9D6165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8" name="Line 49">
          <a:extLst>
            <a:ext uri="{FF2B5EF4-FFF2-40B4-BE49-F238E27FC236}">
              <a16:creationId xmlns:a16="http://schemas.microsoft.com/office/drawing/2014/main" id="{F06E3ECE-1FF4-41AD-A49E-A3FC1C6D0B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D3A14AF6-D50E-4BB7-9CF8-E9A17F8B9E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0" name="Line 51">
          <a:extLst>
            <a:ext uri="{FF2B5EF4-FFF2-40B4-BE49-F238E27FC236}">
              <a16:creationId xmlns:a16="http://schemas.microsoft.com/office/drawing/2014/main" id="{27A96E6C-D6DC-4D2D-AFFA-D5D4F387C1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1" name="Line 182">
          <a:extLst>
            <a:ext uri="{FF2B5EF4-FFF2-40B4-BE49-F238E27FC236}">
              <a16:creationId xmlns:a16="http://schemas.microsoft.com/office/drawing/2014/main" id="{3B163BCC-B1DA-4155-9D67-A51DE92CFA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2" name="Line 183">
          <a:extLst>
            <a:ext uri="{FF2B5EF4-FFF2-40B4-BE49-F238E27FC236}">
              <a16:creationId xmlns:a16="http://schemas.microsoft.com/office/drawing/2014/main" id="{B961A58E-BE2D-4CCD-B8C4-8D51DA3B8C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3" name="Line 184">
          <a:extLst>
            <a:ext uri="{FF2B5EF4-FFF2-40B4-BE49-F238E27FC236}">
              <a16:creationId xmlns:a16="http://schemas.microsoft.com/office/drawing/2014/main" id="{EC1ED5E0-A975-4E1B-B2B5-7C58D914891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4" name="Line 185">
          <a:extLst>
            <a:ext uri="{FF2B5EF4-FFF2-40B4-BE49-F238E27FC236}">
              <a16:creationId xmlns:a16="http://schemas.microsoft.com/office/drawing/2014/main" id="{4B43FF49-40F4-47D1-AAEF-06C6EE14BB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5" name="Line 186">
          <a:extLst>
            <a:ext uri="{FF2B5EF4-FFF2-40B4-BE49-F238E27FC236}">
              <a16:creationId xmlns:a16="http://schemas.microsoft.com/office/drawing/2014/main" id="{0DC45C7A-8BFB-429C-B3D0-47DCFFD4862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6" name="Line 187">
          <a:extLst>
            <a:ext uri="{FF2B5EF4-FFF2-40B4-BE49-F238E27FC236}">
              <a16:creationId xmlns:a16="http://schemas.microsoft.com/office/drawing/2014/main" id="{3A994E6C-F3D2-4847-A174-A90D973BB31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7" name="Line 46">
          <a:extLst>
            <a:ext uri="{FF2B5EF4-FFF2-40B4-BE49-F238E27FC236}">
              <a16:creationId xmlns:a16="http://schemas.microsoft.com/office/drawing/2014/main" id="{B08596C5-AF1D-4E92-9A64-D67C3E9FAD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8" name="Line 47">
          <a:extLst>
            <a:ext uri="{FF2B5EF4-FFF2-40B4-BE49-F238E27FC236}">
              <a16:creationId xmlns:a16="http://schemas.microsoft.com/office/drawing/2014/main" id="{3C738186-4E52-4AE9-9A98-BF62D931DE1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9" name="Line 48">
          <a:extLst>
            <a:ext uri="{FF2B5EF4-FFF2-40B4-BE49-F238E27FC236}">
              <a16:creationId xmlns:a16="http://schemas.microsoft.com/office/drawing/2014/main" id="{A08929F2-550E-4673-A7BD-67D46C6FB4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0" name="Line 49">
          <a:extLst>
            <a:ext uri="{FF2B5EF4-FFF2-40B4-BE49-F238E27FC236}">
              <a16:creationId xmlns:a16="http://schemas.microsoft.com/office/drawing/2014/main" id="{AE05BBF4-97E0-40E1-827E-D96EB1ACE84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14033B5C-E814-4408-924F-B908AC6534B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2" name="Line 51">
          <a:extLst>
            <a:ext uri="{FF2B5EF4-FFF2-40B4-BE49-F238E27FC236}">
              <a16:creationId xmlns:a16="http://schemas.microsoft.com/office/drawing/2014/main" id="{2FE8D30C-B3FF-444E-BCE9-EB99741C11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3" name="Line 182">
          <a:extLst>
            <a:ext uri="{FF2B5EF4-FFF2-40B4-BE49-F238E27FC236}">
              <a16:creationId xmlns:a16="http://schemas.microsoft.com/office/drawing/2014/main" id="{E82921AB-B7C2-4830-B676-8E21478203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4" name="Line 183">
          <a:extLst>
            <a:ext uri="{FF2B5EF4-FFF2-40B4-BE49-F238E27FC236}">
              <a16:creationId xmlns:a16="http://schemas.microsoft.com/office/drawing/2014/main" id="{31F2CD94-5D2F-4233-ABC2-605DFA6D19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5" name="Line 184">
          <a:extLst>
            <a:ext uri="{FF2B5EF4-FFF2-40B4-BE49-F238E27FC236}">
              <a16:creationId xmlns:a16="http://schemas.microsoft.com/office/drawing/2014/main" id="{A6CAC594-3DDE-4DA4-8731-A78A6A0B48F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6" name="Line 185">
          <a:extLst>
            <a:ext uri="{FF2B5EF4-FFF2-40B4-BE49-F238E27FC236}">
              <a16:creationId xmlns:a16="http://schemas.microsoft.com/office/drawing/2014/main" id="{31B1E92F-0819-4A2D-8BEE-AB5E79BFF7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7" name="Line 186">
          <a:extLst>
            <a:ext uri="{FF2B5EF4-FFF2-40B4-BE49-F238E27FC236}">
              <a16:creationId xmlns:a16="http://schemas.microsoft.com/office/drawing/2014/main" id="{2099E0A4-90D1-4324-8ACE-A09755DD322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8" name="Line 187">
          <a:extLst>
            <a:ext uri="{FF2B5EF4-FFF2-40B4-BE49-F238E27FC236}">
              <a16:creationId xmlns:a16="http://schemas.microsoft.com/office/drawing/2014/main" id="{21D26A77-36AF-4C5C-ACB6-8CB3CC4397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BAC95662-E972-47F5-BE4E-6AC1629E4D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91E630AB-F756-41B5-BB06-34AAD89C2E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892F9A23-78CB-4772-862C-656C5A042C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2" name="Line 49">
          <a:extLst>
            <a:ext uri="{FF2B5EF4-FFF2-40B4-BE49-F238E27FC236}">
              <a16:creationId xmlns:a16="http://schemas.microsoft.com/office/drawing/2014/main" id="{77953938-6DA9-4512-833D-FCF596FDAED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D5A04417-6E0E-4B89-8B4C-031D61DC20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4" name="Line 51">
          <a:extLst>
            <a:ext uri="{FF2B5EF4-FFF2-40B4-BE49-F238E27FC236}">
              <a16:creationId xmlns:a16="http://schemas.microsoft.com/office/drawing/2014/main" id="{96E4D2E2-4B20-4797-97F6-10D69F45008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5" name="Line 182">
          <a:extLst>
            <a:ext uri="{FF2B5EF4-FFF2-40B4-BE49-F238E27FC236}">
              <a16:creationId xmlns:a16="http://schemas.microsoft.com/office/drawing/2014/main" id="{99A86289-E0EF-4F3B-A105-6CF3601DA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6" name="Line 183">
          <a:extLst>
            <a:ext uri="{FF2B5EF4-FFF2-40B4-BE49-F238E27FC236}">
              <a16:creationId xmlns:a16="http://schemas.microsoft.com/office/drawing/2014/main" id="{A10A5561-1BD1-4D16-96C2-EDB46C0A057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7" name="Line 184">
          <a:extLst>
            <a:ext uri="{FF2B5EF4-FFF2-40B4-BE49-F238E27FC236}">
              <a16:creationId xmlns:a16="http://schemas.microsoft.com/office/drawing/2014/main" id="{A2E751B5-C211-4980-AB4C-45045F23BD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8" name="Line 185">
          <a:extLst>
            <a:ext uri="{FF2B5EF4-FFF2-40B4-BE49-F238E27FC236}">
              <a16:creationId xmlns:a16="http://schemas.microsoft.com/office/drawing/2014/main" id="{E5F0D757-C429-4EDA-98FD-7B65C9BC27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9" name="Line 186">
          <a:extLst>
            <a:ext uri="{FF2B5EF4-FFF2-40B4-BE49-F238E27FC236}">
              <a16:creationId xmlns:a16="http://schemas.microsoft.com/office/drawing/2014/main" id="{F05D4AAF-A559-4730-8850-F0C113F5456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69483AE3-9171-403E-AF09-83D8248EB4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1" name="Line 46">
          <a:extLst>
            <a:ext uri="{FF2B5EF4-FFF2-40B4-BE49-F238E27FC236}">
              <a16:creationId xmlns:a16="http://schemas.microsoft.com/office/drawing/2014/main" id="{19018670-47C4-41A1-A54E-D3B1CC95A7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2" name="Line 47">
          <a:extLst>
            <a:ext uri="{FF2B5EF4-FFF2-40B4-BE49-F238E27FC236}">
              <a16:creationId xmlns:a16="http://schemas.microsoft.com/office/drawing/2014/main" id="{3316843D-D362-4CA1-AFFD-BF38DCAAFC2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3" name="Line 48">
          <a:extLst>
            <a:ext uri="{FF2B5EF4-FFF2-40B4-BE49-F238E27FC236}">
              <a16:creationId xmlns:a16="http://schemas.microsoft.com/office/drawing/2014/main" id="{373E3919-D917-4738-B640-A90AFC9173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4" name="Line 49">
          <a:extLst>
            <a:ext uri="{FF2B5EF4-FFF2-40B4-BE49-F238E27FC236}">
              <a16:creationId xmlns:a16="http://schemas.microsoft.com/office/drawing/2014/main" id="{140E097C-766C-438F-B1F4-2D69FA25AA1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27EDADA3-59F6-428A-8279-2F54422EEA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6" name="Line 51">
          <a:extLst>
            <a:ext uri="{FF2B5EF4-FFF2-40B4-BE49-F238E27FC236}">
              <a16:creationId xmlns:a16="http://schemas.microsoft.com/office/drawing/2014/main" id="{335EC762-0162-4DB2-86DE-453D8C018B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7" name="Line 182">
          <a:extLst>
            <a:ext uri="{FF2B5EF4-FFF2-40B4-BE49-F238E27FC236}">
              <a16:creationId xmlns:a16="http://schemas.microsoft.com/office/drawing/2014/main" id="{1EB5F2DD-BCFA-49BD-A638-1C48EE6B39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8" name="Line 183">
          <a:extLst>
            <a:ext uri="{FF2B5EF4-FFF2-40B4-BE49-F238E27FC236}">
              <a16:creationId xmlns:a16="http://schemas.microsoft.com/office/drawing/2014/main" id="{4295348D-9872-4C95-8FFD-2AD9CD8A177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9" name="Line 184">
          <a:extLst>
            <a:ext uri="{FF2B5EF4-FFF2-40B4-BE49-F238E27FC236}">
              <a16:creationId xmlns:a16="http://schemas.microsoft.com/office/drawing/2014/main" id="{B2BE0EEC-E604-4F20-B55C-5EDD8323F5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0" name="Line 185">
          <a:extLst>
            <a:ext uri="{FF2B5EF4-FFF2-40B4-BE49-F238E27FC236}">
              <a16:creationId xmlns:a16="http://schemas.microsoft.com/office/drawing/2014/main" id="{55FD9C72-B9FA-4384-A793-6016BD8C263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1" name="Line 186">
          <a:extLst>
            <a:ext uri="{FF2B5EF4-FFF2-40B4-BE49-F238E27FC236}">
              <a16:creationId xmlns:a16="http://schemas.microsoft.com/office/drawing/2014/main" id="{C48F0D47-05A0-43D9-A71C-15CBF901C3F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2" name="Line 187">
          <a:extLst>
            <a:ext uri="{FF2B5EF4-FFF2-40B4-BE49-F238E27FC236}">
              <a16:creationId xmlns:a16="http://schemas.microsoft.com/office/drawing/2014/main" id="{F2E25413-6915-40EB-B27B-CADED89422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3" name="Line 46">
          <a:extLst>
            <a:ext uri="{FF2B5EF4-FFF2-40B4-BE49-F238E27FC236}">
              <a16:creationId xmlns:a16="http://schemas.microsoft.com/office/drawing/2014/main" id="{F4B20515-F69C-4566-A2C9-57AF27231D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4" name="Line 47">
          <a:extLst>
            <a:ext uri="{FF2B5EF4-FFF2-40B4-BE49-F238E27FC236}">
              <a16:creationId xmlns:a16="http://schemas.microsoft.com/office/drawing/2014/main" id="{42EC977B-CB37-4E24-B9B0-6E9603AA93F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5" name="Line 48">
          <a:extLst>
            <a:ext uri="{FF2B5EF4-FFF2-40B4-BE49-F238E27FC236}">
              <a16:creationId xmlns:a16="http://schemas.microsoft.com/office/drawing/2014/main" id="{D648E26C-A7A1-4F4B-B735-252BAEB4388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6" name="Line 49">
          <a:extLst>
            <a:ext uri="{FF2B5EF4-FFF2-40B4-BE49-F238E27FC236}">
              <a16:creationId xmlns:a16="http://schemas.microsoft.com/office/drawing/2014/main" id="{29E34802-7C67-4E93-8B04-16E1388B6F8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7" name="Line 50">
          <a:extLst>
            <a:ext uri="{FF2B5EF4-FFF2-40B4-BE49-F238E27FC236}">
              <a16:creationId xmlns:a16="http://schemas.microsoft.com/office/drawing/2014/main" id="{62E0B155-57A1-446F-8C5A-72051E635E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C6B5FFB7-53C2-4B30-B446-8D8BB49917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9" name="Line 182">
          <a:extLst>
            <a:ext uri="{FF2B5EF4-FFF2-40B4-BE49-F238E27FC236}">
              <a16:creationId xmlns:a16="http://schemas.microsoft.com/office/drawing/2014/main" id="{666C99DD-D1F2-4159-BAAF-47BF4A4637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0" name="Line 183">
          <a:extLst>
            <a:ext uri="{FF2B5EF4-FFF2-40B4-BE49-F238E27FC236}">
              <a16:creationId xmlns:a16="http://schemas.microsoft.com/office/drawing/2014/main" id="{50F55FA2-1B42-4A90-825A-72D909BF1DD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1" name="Line 184">
          <a:extLst>
            <a:ext uri="{FF2B5EF4-FFF2-40B4-BE49-F238E27FC236}">
              <a16:creationId xmlns:a16="http://schemas.microsoft.com/office/drawing/2014/main" id="{87150B3A-405A-417C-9795-12A574CB87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2" name="Line 185">
          <a:extLst>
            <a:ext uri="{FF2B5EF4-FFF2-40B4-BE49-F238E27FC236}">
              <a16:creationId xmlns:a16="http://schemas.microsoft.com/office/drawing/2014/main" id="{13F2EE94-211D-4CC6-B245-39158D7D7E9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3" name="Line 186">
          <a:extLst>
            <a:ext uri="{FF2B5EF4-FFF2-40B4-BE49-F238E27FC236}">
              <a16:creationId xmlns:a16="http://schemas.microsoft.com/office/drawing/2014/main" id="{CA3D858F-2D81-48EB-BE7C-492E67EAF5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id="{19E230C0-D515-485D-A9F5-7E5869E243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5" name="Line 46">
          <a:extLst>
            <a:ext uri="{FF2B5EF4-FFF2-40B4-BE49-F238E27FC236}">
              <a16:creationId xmlns:a16="http://schemas.microsoft.com/office/drawing/2014/main" id="{0BD7D614-FE38-4234-A44A-37B8F809D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6" name="Line 47">
          <a:extLst>
            <a:ext uri="{FF2B5EF4-FFF2-40B4-BE49-F238E27FC236}">
              <a16:creationId xmlns:a16="http://schemas.microsoft.com/office/drawing/2014/main" id="{17404F1D-E482-49FA-A7F2-B397BFC0A1A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7" name="Line 48">
          <a:extLst>
            <a:ext uri="{FF2B5EF4-FFF2-40B4-BE49-F238E27FC236}">
              <a16:creationId xmlns:a16="http://schemas.microsoft.com/office/drawing/2014/main" id="{1C1C8263-200A-4D17-B4A7-E05B2F38A8B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8" name="Line 49">
          <a:extLst>
            <a:ext uri="{FF2B5EF4-FFF2-40B4-BE49-F238E27FC236}">
              <a16:creationId xmlns:a16="http://schemas.microsoft.com/office/drawing/2014/main" id="{4A5F7E2E-FF0F-4E2E-9210-35F3B78EEBE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9" name="Line 50">
          <a:extLst>
            <a:ext uri="{FF2B5EF4-FFF2-40B4-BE49-F238E27FC236}">
              <a16:creationId xmlns:a16="http://schemas.microsoft.com/office/drawing/2014/main" id="{D73CC933-FC0B-4791-9123-D777A8B9AAC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0" name="Line 51">
          <a:extLst>
            <a:ext uri="{FF2B5EF4-FFF2-40B4-BE49-F238E27FC236}">
              <a16:creationId xmlns:a16="http://schemas.microsoft.com/office/drawing/2014/main" id="{690681FC-493F-45B4-9483-37D9DC77DA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1" name="Line 182">
          <a:extLst>
            <a:ext uri="{FF2B5EF4-FFF2-40B4-BE49-F238E27FC236}">
              <a16:creationId xmlns:a16="http://schemas.microsoft.com/office/drawing/2014/main" id="{33878156-0154-4728-867F-6CFF1463C18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2" name="Line 183">
          <a:extLst>
            <a:ext uri="{FF2B5EF4-FFF2-40B4-BE49-F238E27FC236}">
              <a16:creationId xmlns:a16="http://schemas.microsoft.com/office/drawing/2014/main" id="{0D057508-0829-498B-A523-6E7FE12D9BB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3" name="Line 184">
          <a:extLst>
            <a:ext uri="{FF2B5EF4-FFF2-40B4-BE49-F238E27FC236}">
              <a16:creationId xmlns:a16="http://schemas.microsoft.com/office/drawing/2014/main" id="{D3252BE0-9A69-43CD-B404-175DFF91CB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4" name="Line 185">
          <a:extLst>
            <a:ext uri="{FF2B5EF4-FFF2-40B4-BE49-F238E27FC236}">
              <a16:creationId xmlns:a16="http://schemas.microsoft.com/office/drawing/2014/main" id="{15E9C023-4FE7-4DFF-BF28-DDD6969697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5" name="Line 186">
          <a:extLst>
            <a:ext uri="{FF2B5EF4-FFF2-40B4-BE49-F238E27FC236}">
              <a16:creationId xmlns:a16="http://schemas.microsoft.com/office/drawing/2014/main" id="{09C9CB30-9FEC-497A-9225-6C5AB405B25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6" name="Line 187">
          <a:extLst>
            <a:ext uri="{FF2B5EF4-FFF2-40B4-BE49-F238E27FC236}">
              <a16:creationId xmlns:a16="http://schemas.microsoft.com/office/drawing/2014/main" id="{B889D046-E275-4289-9E44-C6BA21E42F2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7" name="Line 46">
          <a:extLst>
            <a:ext uri="{FF2B5EF4-FFF2-40B4-BE49-F238E27FC236}">
              <a16:creationId xmlns:a16="http://schemas.microsoft.com/office/drawing/2014/main" id="{37E6A031-08DA-4F79-83FE-F9E2F895E8F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8" name="Line 47">
          <a:extLst>
            <a:ext uri="{FF2B5EF4-FFF2-40B4-BE49-F238E27FC236}">
              <a16:creationId xmlns:a16="http://schemas.microsoft.com/office/drawing/2014/main" id="{C60611AC-505F-4A1E-B2C9-3E33B5A6CF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9" name="Line 48">
          <a:extLst>
            <a:ext uri="{FF2B5EF4-FFF2-40B4-BE49-F238E27FC236}">
              <a16:creationId xmlns:a16="http://schemas.microsoft.com/office/drawing/2014/main" id="{660B3232-E42B-443C-8145-F5EC071A690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0" name="Line 49">
          <a:extLst>
            <a:ext uri="{FF2B5EF4-FFF2-40B4-BE49-F238E27FC236}">
              <a16:creationId xmlns:a16="http://schemas.microsoft.com/office/drawing/2014/main" id="{AA116E29-078B-4DAC-8660-B14883A74FE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1" name="Line 50">
          <a:extLst>
            <a:ext uri="{FF2B5EF4-FFF2-40B4-BE49-F238E27FC236}">
              <a16:creationId xmlns:a16="http://schemas.microsoft.com/office/drawing/2014/main" id="{AD1A7AE4-5F21-4B40-8AF6-8EBFABC8522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2" name="Line 51">
          <a:extLst>
            <a:ext uri="{FF2B5EF4-FFF2-40B4-BE49-F238E27FC236}">
              <a16:creationId xmlns:a16="http://schemas.microsoft.com/office/drawing/2014/main" id="{651A16AC-7220-4467-8749-C132136B4D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3" name="Line 182">
          <a:extLst>
            <a:ext uri="{FF2B5EF4-FFF2-40B4-BE49-F238E27FC236}">
              <a16:creationId xmlns:a16="http://schemas.microsoft.com/office/drawing/2014/main" id="{12C3C009-79F8-4ACA-BBB4-A7FFA7B58C8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4" name="Line 183">
          <a:extLst>
            <a:ext uri="{FF2B5EF4-FFF2-40B4-BE49-F238E27FC236}">
              <a16:creationId xmlns:a16="http://schemas.microsoft.com/office/drawing/2014/main" id="{881CAF0C-096F-4B72-8874-A5ACFB6EB3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5" name="Line 184">
          <a:extLst>
            <a:ext uri="{FF2B5EF4-FFF2-40B4-BE49-F238E27FC236}">
              <a16:creationId xmlns:a16="http://schemas.microsoft.com/office/drawing/2014/main" id="{A3001E8F-A22B-449C-B0D5-0889FF5E7D9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6" name="Line 185">
          <a:extLst>
            <a:ext uri="{FF2B5EF4-FFF2-40B4-BE49-F238E27FC236}">
              <a16:creationId xmlns:a16="http://schemas.microsoft.com/office/drawing/2014/main" id="{30603B35-8978-4661-9CAE-D6513C56FA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7" name="Line 186">
          <a:extLst>
            <a:ext uri="{FF2B5EF4-FFF2-40B4-BE49-F238E27FC236}">
              <a16:creationId xmlns:a16="http://schemas.microsoft.com/office/drawing/2014/main" id="{22043C05-7C63-498D-9CA9-2833170E5D3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8" name="Line 187">
          <a:extLst>
            <a:ext uri="{FF2B5EF4-FFF2-40B4-BE49-F238E27FC236}">
              <a16:creationId xmlns:a16="http://schemas.microsoft.com/office/drawing/2014/main" id="{B61D0A3B-EDC4-46D8-B0EF-0D6524A019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9" name="Line 46">
          <a:extLst>
            <a:ext uri="{FF2B5EF4-FFF2-40B4-BE49-F238E27FC236}">
              <a16:creationId xmlns:a16="http://schemas.microsoft.com/office/drawing/2014/main" id="{3E071746-2117-4427-9CB2-9F56CF884B8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0" name="Line 47">
          <a:extLst>
            <a:ext uri="{FF2B5EF4-FFF2-40B4-BE49-F238E27FC236}">
              <a16:creationId xmlns:a16="http://schemas.microsoft.com/office/drawing/2014/main" id="{21C66ADC-D301-49A7-A95F-4EC643C04A8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1" name="Line 48">
          <a:extLst>
            <a:ext uri="{FF2B5EF4-FFF2-40B4-BE49-F238E27FC236}">
              <a16:creationId xmlns:a16="http://schemas.microsoft.com/office/drawing/2014/main" id="{C442D3C5-30F4-4DCD-BAED-C0D04012F04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2" name="Line 49">
          <a:extLst>
            <a:ext uri="{FF2B5EF4-FFF2-40B4-BE49-F238E27FC236}">
              <a16:creationId xmlns:a16="http://schemas.microsoft.com/office/drawing/2014/main" id="{CFFFBC6A-9673-4A98-A29A-2438A95BA4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3" name="Line 50">
          <a:extLst>
            <a:ext uri="{FF2B5EF4-FFF2-40B4-BE49-F238E27FC236}">
              <a16:creationId xmlns:a16="http://schemas.microsoft.com/office/drawing/2014/main" id="{73673E3E-8EF5-41AD-916A-8CE9EADD0CE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4" name="Line 51">
          <a:extLst>
            <a:ext uri="{FF2B5EF4-FFF2-40B4-BE49-F238E27FC236}">
              <a16:creationId xmlns:a16="http://schemas.microsoft.com/office/drawing/2014/main" id="{362680F8-D7DB-4544-89F8-F0661578609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5" name="Line 182">
          <a:extLst>
            <a:ext uri="{FF2B5EF4-FFF2-40B4-BE49-F238E27FC236}">
              <a16:creationId xmlns:a16="http://schemas.microsoft.com/office/drawing/2014/main" id="{65A358A7-F54C-4643-8E32-4D15871E6CC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6" name="Line 183">
          <a:extLst>
            <a:ext uri="{FF2B5EF4-FFF2-40B4-BE49-F238E27FC236}">
              <a16:creationId xmlns:a16="http://schemas.microsoft.com/office/drawing/2014/main" id="{5BB0355D-5F49-42FD-8670-6D3F4703F2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7" name="Line 184">
          <a:extLst>
            <a:ext uri="{FF2B5EF4-FFF2-40B4-BE49-F238E27FC236}">
              <a16:creationId xmlns:a16="http://schemas.microsoft.com/office/drawing/2014/main" id="{9EF1E8D8-E980-477A-BA84-EC9A133AF1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8" name="Line 185">
          <a:extLst>
            <a:ext uri="{FF2B5EF4-FFF2-40B4-BE49-F238E27FC236}">
              <a16:creationId xmlns:a16="http://schemas.microsoft.com/office/drawing/2014/main" id="{1C1250A0-9ADC-4B59-AD3C-064B412D6E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9" name="Line 186">
          <a:extLst>
            <a:ext uri="{FF2B5EF4-FFF2-40B4-BE49-F238E27FC236}">
              <a16:creationId xmlns:a16="http://schemas.microsoft.com/office/drawing/2014/main" id="{43C2BC37-9608-4BBE-8FBE-3CB649D1C35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0" name="Line 187">
          <a:extLst>
            <a:ext uri="{FF2B5EF4-FFF2-40B4-BE49-F238E27FC236}">
              <a16:creationId xmlns:a16="http://schemas.microsoft.com/office/drawing/2014/main" id="{A4DE64B5-8500-4E6A-AD32-92E21A47CC4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99C90DAC-540A-43B1-AC5C-CA7F6777937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33023D07-4D0A-4C24-A9B6-82DF23FCBB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35DF06D3-7EBC-49AA-818B-FF2F0F9BBA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4" name="Line 49">
          <a:extLst>
            <a:ext uri="{FF2B5EF4-FFF2-40B4-BE49-F238E27FC236}">
              <a16:creationId xmlns:a16="http://schemas.microsoft.com/office/drawing/2014/main" id="{D0A80A31-A763-46FC-9C7B-132AC3B5F8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5" name="Line 50">
          <a:extLst>
            <a:ext uri="{FF2B5EF4-FFF2-40B4-BE49-F238E27FC236}">
              <a16:creationId xmlns:a16="http://schemas.microsoft.com/office/drawing/2014/main" id="{C1F63AEE-3B60-41B0-BFAE-86D92EF2E7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6" name="Line 51">
          <a:extLst>
            <a:ext uri="{FF2B5EF4-FFF2-40B4-BE49-F238E27FC236}">
              <a16:creationId xmlns:a16="http://schemas.microsoft.com/office/drawing/2014/main" id="{8519F969-DF6D-43BF-B657-57EF0E05A0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7" name="Line 182">
          <a:extLst>
            <a:ext uri="{FF2B5EF4-FFF2-40B4-BE49-F238E27FC236}">
              <a16:creationId xmlns:a16="http://schemas.microsoft.com/office/drawing/2014/main" id="{154BE2BC-36CF-48AD-B11D-914518E0FB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8" name="Line 183">
          <a:extLst>
            <a:ext uri="{FF2B5EF4-FFF2-40B4-BE49-F238E27FC236}">
              <a16:creationId xmlns:a16="http://schemas.microsoft.com/office/drawing/2014/main" id="{121D3C53-E6AE-4A50-999D-4C2D6D4DAF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9" name="Line 184">
          <a:extLst>
            <a:ext uri="{FF2B5EF4-FFF2-40B4-BE49-F238E27FC236}">
              <a16:creationId xmlns:a16="http://schemas.microsoft.com/office/drawing/2014/main" id="{CE9DCB51-B5D0-4B4A-B831-22453222A2F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0" name="Line 185">
          <a:extLst>
            <a:ext uri="{FF2B5EF4-FFF2-40B4-BE49-F238E27FC236}">
              <a16:creationId xmlns:a16="http://schemas.microsoft.com/office/drawing/2014/main" id="{ADF3E220-A655-45A7-8DA2-E10549FDE8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1" name="Line 186">
          <a:extLst>
            <a:ext uri="{FF2B5EF4-FFF2-40B4-BE49-F238E27FC236}">
              <a16:creationId xmlns:a16="http://schemas.microsoft.com/office/drawing/2014/main" id="{18BCCF0F-F59D-4C85-8DC0-B2BDDB7694B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2" name="Line 187">
          <a:extLst>
            <a:ext uri="{FF2B5EF4-FFF2-40B4-BE49-F238E27FC236}">
              <a16:creationId xmlns:a16="http://schemas.microsoft.com/office/drawing/2014/main" id="{B7B24E07-0402-4C43-944E-930FCC17792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3" name="Line 46">
          <a:extLst>
            <a:ext uri="{FF2B5EF4-FFF2-40B4-BE49-F238E27FC236}">
              <a16:creationId xmlns:a16="http://schemas.microsoft.com/office/drawing/2014/main" id="{DFC6EAE3-F48D-4A2C-ADB3-8936688DC6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4" name="Line 47">
          <a:extLst>
            <a:ext uri="{FF2B5EF4-FFF2-40B4-BE49-F238E27FC236}">
              <a16:creationId xmlns:a16="http://schemas.microsoft.com/office/drawing/2014/main" id="{F3004368-ED28-4F6A-89E1-B7F6875F575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5" name="Line 48">
          <a:extLst>
            <a:ext uri="{FF2B5EF4-FFF2-40B4-BE49-F238E27FC236}">
              <a16:creationId xmlns:a16="http://schemas.microsoft.com/office/drawing/2014/main" id="{DF8A31B9-7744-4C72-8EA6-81C836F8B0E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6" name="Line 49">
          <a:extLst>
            <a:ext uri="{FF2B5EF4-FFF2-40B4-BE49-F238E27FC236}">
              <a16:creationId xmlns:a16="http://schemas.microsoft.com/office/drawing/2014/main" id="{1075DECC-14C0-4FC1-937B-BD9D044DEA2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7" name="Line 50">
          <a:extLst>
            <a:ext uri="{FF2B5EF4-FFF2-40B4-BE49-F238E27FC236}">
              <a16:creationId xmlns:a16="http://schemas.microsoft.com/office/drawing/2014/main" id="{13CA03B7-05AF-47D1-B7E5-989C5BEDEF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8" name="Line 51">
          <a:extLst>
            <a:ext uri="{FF2B5EF4-FFF2-40B4-BE49-F238E27FC236}">
              <a16:creationId xmlns:a16="http://schemas.microsoft.com/office/drawing/2014/main" id="{4B512F5F-517A-4501-938A-98A0977B1D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9" name="Line 182">
          <a:extLst>
            <a:ext uri="{FF2B5EF4-FFF2-40B4-BE49-F238E27FC236}">
              <a16:creationId xmlns:a16="http://schemas.microsoft.com/office/drawing/2014/main" id="{CA11F28F-3954-4DFD-9A14-6B306C0EEDB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0" name="Line 183">
          <a:extLst>
            <a:ext uri="{FF2B5EF4-FFF2-40B4-BE49-F238E27FC236}">
              <a16:creationId xmlns:a16="http://schemas.microsoft.com/office/drawing/2014/main" id="{6BDCBFAB-7E3B-4171-BBD0-B3864FB767E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1" name="Line 184">
          <a:extLst>
            <a:ext uri="{FF2B5EF4-FFF2-40B4-BE49-F238E27FC236}">
              <a16:creationId xmlns:a16="http://schemas.microsoft.com/office/drawing/2014/main" id="{9133D6E6-DE3E-4771-9DF0-944AAE7A65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2" name="Line 185">
          <a:extLst>
            <a:ext uri="{FF2B5EF4-FFF2-40B4-BE49-F238E27FC236}">
              <a16:creationId xmlns:a16="http://schemas.microsoft.com/office/drawing/2014/main" id="{C9F9B50A-FABF-4686-91B2-D87303CFC36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3" name="Line 186">
          <a:extLst>
            <a:ext uri="{FF2B5EF4-FFF2-40B4-BE49-F238E27FC236}">
              <a16:creationId xmlns:a16="http://schemas.microsoft.com/office/drawing/2014/main" id="{4A860EED-7A69-492F-A4F9-603B8F8EBE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4" name="Line 187">
          <a:extLst>
            <a:ext uri="{FF2B5EF4-FFF2-40B4-BE49-F238E27FC236}">
              <a16:creationId xmlns:a16="http://schemas.microsoft.com/office/drawing/2014/main" id="{22901A4E-B9AF-49D2-A952-540DB3D380B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5" name="Line 46">
          <a:extLst>
            <a:ext uri="{FF2B5EF4-FFF2-40B4-BE49-F238E27FC236}">
              <a16:creationId xmlns:a16="http://schemas.microsoft.com/office/drawing/2014/main" id="{32EB0612-CF57-46CB-8692-64B0D7A707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6" name="Line 47">
          <a:extLst>
            <a:ext uri="{FF2B5EF4-FFF2-40B4-BE49-F238E27FC236}">
              <a16:creationId xmlns:a16="http://schemas.microsoft.com/office/drawing/2014/main" id="{45CD6DF8-4296-48BB-A07E-5ED2F77896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7" name="Line 48">
          <a:extLst>
            <a:ext uri="{FF2B5EF4-FFF2-40B4-BE49-F238E27FC236}">
              <a16:creationId xmlns:a16="http://schemas.microsoft.com/office/drawing/2014/main" id="{80697F40-6313-4F3D-B464-900C2A2E04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8" name="Line 49">
          <a:extLst>
            <a:ext uri="{FF2B5EF4-FFF2-40B4-BE49-F238E27FC236}">
              <a16:creationId xmlns:a16="http://schemas.microsoft.com/office/drawing/2014/main" id="{C7BD2179-9690-4E22-9704-D0801B73CF2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9" name="Line 50">
          <a:extLst>
            <a:ext uri="{FF2B5EF4-FFF2-40B4-BE49-F238E27FC236}">
              <a16:creationId xmlns:a16="http://schemas.microsoft.com/office/drawing/2014/main" id="{E3950A0B-C325-483E-8A7B-6D77F9D92B4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0" name="Line 51">
          <a:extLst>
            <a:ext uri="{FF2B5EF4-FFF2-40B4-BE49-F238E27FC236}">
              <a16:creationId xmlns:a16="http://schemas.microsoft.com/office/drawing/2014/main" id="{2CCAF453-2321-43B7-B4F1-CBA6521A5E9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1" name="Line 182">
          <a:extLst>
            <a:ext uri="{FF2B5EF4-FFF2-40B4-BE49-F238E27FC236}">
              <a16:creationId xmlns:a16="http://schemas.microsoft.com/office/drawing/2014/main" id="{489BC236-57E2-49E3-9240-3107FC7C1A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2" name="Line 183">
          <a:extLst>
            <a:ext uri="{FF2B5EF4-FFF2-40B4-BE49-F238E27FC236}">
              <a16:creationId xmlns:a16="http://schemas.microsoft.com/office/drawing/2014/main" id="{88CAED0E-DD6B-4468-B813-E20AE06343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3" name="Line 184">
          <a:extLst>
            <a:ext uri="{FF2B5EF4-FFF2-40B4-BE49-F238E27FC236}">
              <a16:creationId xmlns:a16="http://schemas.microsoft.com/office/drawing/2014/main" id="{75F62385-9A4A-4E1E-8151-608E63C684E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4" name="Line 185">
          <a:extLst>
            <a:ext uri="{FF2B5EF4-FFF2-40B4-BE49-F238E27FC236}">
              <a16:creationId xmlns:a16="http://schemas.microsoft.com/office/drawing/2014/main" id="{6EE40EAA-DC1F-4DC8-8B9B-B8D4E626A61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5" name="Line 186">
          <a:extLst>
            <a:ext uri="{FF2B5EF4-FFF2-40B4-BE49-F238E27FC236}">
              <a16:creationId xmlns:a16="http://schemas.microsoft.com/office/drawing/2014/main" id="{6BC29595-A94A-44BA-90BD-03F52804FEC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6" name="Line 187">
          <a:extLst>
            <a:ext uri="{FF2B5EF4-FFF2-40B4-BE49-F238E27FC236}">
              <a16:creationId xmlns:a16="http://schemas.microsoft.com/office/drawing/2014/main" id="{599EAD4B-21DF-4E49-B242-0E9CBEE717F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7" name="Line 46">
          <a:extLst>
            <a:ext uri="{FF2B5EF4-FFF2-40B4-BE49-F238E27FC236}">
              <a16:creationId xmlns:a16="http://schemas.microsoft.com/office/drawing/2014/main" id="{6E0B0F28-6650-4DD4-A133-1038359232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8" name="Line 47">
          <a:extLst>
            <a:ext uri="{FF2B5EF4-FFF2-40B4-BE49-F238E27FC236}">
              <a16:creationId xmlns:a16="http://schemas.microsoft.com/office/drawing/2014/main" id="{0F373450-BCA2-4D92-A994-72867C47D9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9" name="Line 48">
          <a:extLst>
            <a:ext uri="{FF2B5EF4-FFF2-40B4-BE49-F238E27FC236}">
              <a16:creationId xmlns:a16="http://schemas.microsoft.com/office/drawing/2014/main" id="{96C1FEAC-F389-465E-A2A7-DC29E85822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0" name="Line 49">
          <a:extLst>
            <a:ext uri="{FF2B5EF4-FFF2-40B4-BE49-F238E27FC236}">
              <a16:creationId xmlns:a16="http://schemas.microsoft.com/office/drawing/2014/main" id="{F33C3295-8447-4BDA-B4F9-EC4FCF5AB09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1" name="Line 50">
          <a:extLst>
            <a:ext uri="{FF2B5EF4-FFF2-40B4-BE49-F238E27FC236}">
              <a16:creationId xmlns:a16="http://schemas.microsoft.com/office/drawing/2014/main" id="{61C458EE-1BAC-4691-843E-498E4E1B2BF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2" name="Line 51">
          <a:extLst>
            <a:ext uri="{FF2B5EF4-FFF2-40B4-BE49-F238E27FC236}">
              <a16:creationId xmlns:a16="http://schemas.microsoft.com/office/drawing/2014/main" id="{7B89DF4A-3D87-4E49-8833-3944BD855EF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3" name="Line 182">
          <a:extLst>
            <a:ext uri="{FF2B5EF4-FFF2-40B4-BE49-F238E27FC236}">
              <a16:creationId xmlns:a16="http://schemas.microsoft.com/office/drawing/2014/main" id="{932DB0C9-4AD5-4954-A8EA-DE367E733AD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4" name="Line 183">
          <a:extLst>
            <a:ext uri="{FF2B5EF4-FFF2-40B4-BE49-F238E27FC236}">
              <a16:creationId xmlns:a16="http://schemas.microsoft.com/office/drawing/2014/main" id="{C98257FE-A483-45B7-B02A-DA3AF78DF1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5" name="Line 184">
          <a:extLst>
            <a:ext uri="{FF2B5EF4-FFF2-40B4-BE49-F238E27FC236}">
              <a16:creationId xmlns:a16="http://schemas.microsoft.com/office/drawing/2014/main" id="{73F56E24-7956-4E14-A205-1084A1B786C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6" name="Line 185">
          <a:extLst>
            <a:ext uri="{FF2B5EF4-FFF2-40B4-BE49-F238E27FC236}">
              <a16:creationId xmlns:a16="http://schemas.microsoft.com/office/drawing/2014/main" id="{C03DB189-928E-42AF-95C1-DC5380DD7DD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7" name="Line 186">
          <a:extLst>
            <a:ext uri="{FF2B5EF4-FFF2-40B4-BE49-F238E27FC236}">
              <a16:creationId xmlns:a16="http://schemas.microsoft.com/office/drawing/2014/main" id="{AABEB483-C9DF-47D8-9A5A-E9A86A0BF30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8" name="Line 187">
          <a:extLst>
            <a:ext uri="{FF2B5EF4-FFF2-40B4-BE49-F238E27FC236}">
              <a16:creationId xmlns:a16="http://schemas.microsoft.com/office/drawing/2014/main" id="{90949D8B-4EC9-4D80-AC6C-4EF32F63FC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" name="Line 46">
          <a:extLst>
            <a:ext uri="{FF2B5EF4-FFF2-40B4-BE49-F238E27FC236}">
              <a16:creationId xmlns:a16="http://schemas.microsoft.com/office/drawing/2014/main" id="{DC194DB3-4137-4203-B7FE-A6C17532762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0" name="Line 47">
          <a:extLst>
            <a:ext uri="{FF2B5EF4-FFF2-40B4-BE49-F238E27FC236}">
              <a16:creationId xmlns:a16="http://schemas.microsoft.com/office/drawing/2014/main" id="{C423ABA3-83A0-48F6-B4A7-457C7B057A2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1" name="Line 48">
          <a:extLst>
            <a:ext uri="{FF2B5EF4-FFF2-40B4-BE49-F238E27FC236}">
              <a16:creationId xmlns:a16="http://schemas.microsoft.com/office/drawing/2014/main" id="{530C0C60-A0FB-40CA-AA14-9DEA144CB4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2" name="Line 49">
          <a:extLst>
            <a:ext uri="{FF2B5EF4-FFF2-40B4-BE49-F238E27FC236}">
              <a16:creationId xmlns:a16="http://schemas.microsoft.com/office/drawing/2014/main" id="{2BA03E44-5EFA-46AF-943D-B9916C97527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3" name="Line 50">
          <a:extLst>
            <a:ext uri="{FF2B5EF4-FFF2-40B4-BE49-F238E27FC236}">
              <a16:creationId xmlns:a16="http://schemas.microsoft.com/office/drawing/2014/main" id="{DEBF4DD8-25D2-4499-81D6-EF4EC39393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4" name="Line 51">
          <a:extLst>
            <a:ext uri="{FF2B5EF4-FFF2-40B4-BE49-F238E27FC236}">
              <a16:creationId xmlns:a16="http://schemas.microsoft.com/office/drawing/2014/main" id="{0E0C140E-777D-47EB-ABA9-D1780609097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5" name="Line 182">
          <a:extLst>
            <a:ext uri="{FF2B5EF4-FFF2-40B4-BE49-F238E27FC236}">
              <a16:creationId xmlns:a16="http://schemas.microsoft.com/office/drawing/2014/main" id="{03D8D9F5-1BD9-455A-8066-CB966BAD289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" name="Line 183">
          <a:extLst>
            <a:ext uri="{FF2B5EF4-FFF2-40B4-BE49-F238E27FC236}">
              <a16:creationId xmlns:a16="http://schemas.microsoft.com/office/drawing/2014/main" id="{8A3978EF-1FF6-470A-B089-5CBDFA484EF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7" name="Line 184">
          <a:extLst>
            <a:ext uri="{FF2B5EF4-FFF2-40B4-BE49-F238E27FC236}">
              <a16:creationId xmlns:a16="http://schemas.microsoft.com/office/drawing/2014/main" id="{5913D2F8-E74A-4FE6-9E4D-D01C5E2767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8" name="Line 185">
          <a:extLst>
            <a:ext uri="{FF2B5EF4-FFF2-40B4-BE49-F238E27FC236}">
              <a16:creationId xmlns:a16="http://schemas.microsoft.com/office/drawing/2014/main" id="{273A0644-44C3-4BE5-96DB-5004C142F54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9" name="Line 186">
          <a:extLst>
            <a:ext uri="{FF2B5EF4-FFF2-40B4-BE49-F238E27FC236}">
              <a16:creationId xmlns:a16="http://schemas.microsoft.com/office/drawing/2014/main" id="{0AD2EA97-C444-42FC-B0DF-9E31D3487F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0" name="Line 187">
          <a:extLst>
            <a:ext uri="{FF2B5EF4-FFF2-40B4-BE49-F238E27FC236}">
              <a16:creationId xmlns:a16="http://schemas.microsoft.com/office/drawing/2014/main" id="{59A6CEE2-FB61-4957-A698-C60D3F09257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F4E2DE04-C5DC-436D-9EB2-DC1A57C9CB3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FB237032-B54F-452C-82DB-5A8164BF5D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D4B018ED-04B3-480F-BD85-98DB20C69C2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4" name="Line 49">
          <a:extLst>
            <a:ext uri="{FF2B5EF4-FFF2-40B4-BE49-F238E27FC236}">
              <a16:creationId xmlns:a16="http://schemas.microsoft.com/office/drawing/2014/main" id="{B9AA9F8F-8ACB-4048-AC94-EA039FE512D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5" name="Line 50">
          <a:extLst>
            <a:ext uri="{FF2B5EF4-FFF2-40B4-BE49-F238E27FC236}">
              <a16:creationId xmlns:a16="http://schemas.microsoft.com/office/drawing/2014/main" id="{49CC81DF-F9B0-4DD5-8044-3D4B3BFD4F6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6" name="Line 51">
          <a:extLst>
            <a:ext uri="{FF2B5EF4-FFF2-40B4-BE49-F238E27FC236}">
              <a16:creationId xmlns:a16="http://schemas.microsoft.com/office/drawing/2014/main" id="{C7CFF84B-350B-41BC-85DA-6654FF494D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7" name="Line 182">
          <a:extLst>
            <a:ext uri="{FF2B5EF4-FFF2-40B4-BE49-F238E27FC236}">
              <a16:creationId xmlns:a16="http://schemas.microsoft.com/office/drawing/2014/main" id="{AA2A4CF8-775D-49B0-9476-BEC4C641388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8" name="Line 183">
          <a:extLst>
            <a:ext uri="{FF2B5EF4-FFF2-40B4-BE49-F238E27FC236}">
              <a16:creationId xmlns:a16="http://schemas.microsoft.com/office/drawing/2014/main" id="{47EA0845-3747-441A-8277-2CE2560AAF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9" name="Line 184">
          <a:extLst>
            <a:ext uri="{FF2B5EF4-FFF2-40B4-BE49-F238E27FC236}">
              <a16:creationId xmlns:a16="http://schemas.microsoft.com/office/drawing/2014/main" id="{120949AC-79E0-44DA-83A1-5714B8BA63E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id="{959943CF-9532-4842-A79E-C17D8B3FF6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id="{2156BB8D-9D46-4F5F-BA70-F36A55B9F34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2" name="Line 187">
          <a:extLst>
            <a:ext uri="{FF2B5EF4-FFF2-40B4-BE49-F238E27FC236}">
              <a16:creationId xmlns:a16="http://schemas.microsoft.com/office/drawing/2014/main" id="{E2EBDBB4-D26B-4088-8EAE-8F83430EFE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3" name="Line 46">
          <a:extLst>
            <a:ext uri="{FF2B5EF4-FFF2-40B4-BE49-F238E27FC236}">
              <a16:creationId xmlns:a16="http://schemas.microsoft.com/office/drawing/2014/main" id="{CEF3A767-952F-439A-868A-80497C88C2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4" name="Line 47">
          <a:extLst>
            <a:ext uri="{FF2B5EF4-FFF2-40B4-BE49-F238E27FC236}">
              <a16:creationId xmlns:a16="http://schemas.microsoft.com/office/drawing/2014/main" id="{C6621A59-8CC0-4C83-8F25-5EEDD6584A6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5" name="Line 48">
          <a:extLst>
            <a:ext uri="{FF2B5EF4-FFF2-40B4-BE49-F238E27FC236}">
              <a16:creationId xmlns:a16="http://schemas.microsoft.com/office/drawing/2014/main" id="{C5C59770-1EB8-4EA2-8D98-FB6262816CA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6" name="Line 49">
          <a:extLst>
            <a:ext uri="{FF2B5EF4-FFF2-40B4-BE49-F238E27FC236}">
              <a16:creationId xmlns:a16="http://schemas.microsoft.com/office/drawing/2014/main" id="{7AD041DC-3CDB-41F9-9435-519DF211387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7" name="Line 50">
          <a:extLst>
            <a:ext uri="{FF2B5EF4-FFF2-40B4-BE49-F238E27FC236}">
              <a16:creationId xmlns:a16="http://schemas.microsoft.com/office/drawing/2014/main" id="{F0EB3F7F-0F13-45F1-B05D-817271F1D84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8" name="Line 51">
          <a:extLst>
            <a:ext uri="{FF2B5EF4-FFF2-40B4-BE49-F238E27FC236}">
              <a16:creationId xmlns:a16="http://schemas.microsoft.com/office/drawing/2014/main" id="{6A4A3109-1065-4F3D-834C-327880F91A7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9" name="Line 182">
          <a:extLst>
            <a:ext uri="{FF2B5EF4-FFF2-40B4-BE49-F238E27FC236}">
              <a16:creationId xmlns:a16="http://schemas.microsoft.com/office/drawing/2014/main" id="{C6D8FD7A-7BBF-4E27-BDE9-58B01F9BC2F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0" name="Line 183">
          <a:extLst>
            <a:ext uri="{FF2B5EF4-FFF2-40B4-BE49-F238E27FC236}">
              <a16:creationId xmlns:a16="http://schemas.microsoft.com/office/drawing/2014/main" id="{D6612C2A-1163-499F-A8F3-43661728270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1" name="Line 184">
          <a:extLst>
            <a:ext uri="{FF2B5EF4-FFF2-40B4-BE49-F238E27FC236}">
              <a16:creationId xmlns:a16="http://schemas.microsoft.com/office/drawing/2014/main" id="{959C3C3D-417F-4E06-9348-014FE19A909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2" name="Line 185">
          <a:extLst>
            <a:ext uri="{FF2B5EF4-FFF2-40B4-BE49-F238E27FC236}">
              <a16:creationId xmlns:a16="http://schemas.microsoft.com/office/drawing/2014/main" id="{9B8FD1A2-5D91-49D4-A901-C5C2E403245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3" name="Line 186">
          <a:extLst>
            <a:ext uri="{FF2B5EF4-FFF2-40B4-BE49-F238E27FC236}">
              <a16:creationId xmlns:a16="http://schemas.microsoft.com/office/drawing/2014/main" id="{6559A666-AA6B-4366-80B3-6C1A2333BF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4" name="Line 187">
          <a:extLst>
            <a:ext uri="{FF2B5EF4-FFF2-40B4-BE49-F238E27FC236}">
              <a16:creationId xmlns:a16="http://schemas.microsoft.com/office/drawing/2014/main" id="{5BEAE5A0-1D0D-44D2-B125-5F600251D3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0AA7A5F9-8888-430D-A5F7-19276707B2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EA967D14-280A-4BE2-9736-19C0417B39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23C47653-77E5-432F-AA3D-19E89717609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2D7C5C87-D001-421C-A3EA-A1A3F7E2EBA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9" name="Line 50">
          <a:extLst>
            <a:ext uri="{FF2B5EF4-FFF2-40B4-BE49-F238E27FC236}">
              <a16:creationId xmlns:a16="http://schemas.microsoft.com/office/drawing/2014/main" id="{3C64D053-FBFC-4617-8F7A-58EF3601F05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0" name="Line 51">
          <a:extLst>
            <a:ext uri="{FF2B5EF4-FFF2-40B4-BE49-F238E27FC236}">
              <a16:creationId xmlns:a16="http://schemas.microsoft.com/office/drawing/2014/main" id="{9652C36F-B76A-4ED4-83E8-5018CFBC00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1" name="Line 182">
          <a:extLst>
            <a:ext uri="{FF2B5EF4-FFF2-40B4-BE49-F238E27FC236}">
              <a16:creationId xmlns:a16="http://schemas.microsoft.com/office/drawing/2014/main" id="{016F8CA7-78E3-409D-BE95-2CD4CE2298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2" name="Line 183">
          <a:extLst>
            <a:ext uri="{FF2B5EF4-FFF2-40B4-BE49-F238E27FC236}">
              <a16:creationId xmlns:a16="http://schemas.microsoft.com/office/drawing/2014/main" id="{29D587DB-ACC7-41AF-8F25-089887332AB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3" name="Line 184">
          <a:extLst>
            <a:ext uri="{FF2B5EF4-FFF2-40B4-BE49-F238E27FC236}">
              <a16:creationId xmlns:a16="http://schemas.microsoft.com/office/drawing/2014/main" id="{0BF2C65C-3FED-4131-BEA0-74D851FFA54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4" name="Line 185">
          <a:extLst>
            <a:ext uri="{FF2B5EF4-FFF2-40B4-BE49-F238E27FC236}">
              <a16:creationId xmlns:a16="http://schemas.microsoft.com/office/drawing/2014/main" id="{96AFB335-4755-4684-AF90-B845C1CAD10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5" name="Line 186">
          <a:extLst>
            <a:ext uri="{FF2B5EF4-FFF2-40B4-BE49-F238E27FC236}">
              <a16:creationId xmlns:a16="http://schemas.microsoft.com/office/drawing/2014/main" id="{B6FA15AC-84FB-4A03-8070-075B96C021D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6" name="Line 187">
          <a:extLst>
            <a:ext uri="{FF2B5EF4-FFF2-40B4-BE49-F238E27FC236}">
              <a16:creationId xmlns:a16="http://schemas.microsoft.com/office/drawing/2014/main" id="{42C632DA-F9C5-46C8-A02C-F8B251A6576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7" name="Line 46">
          <a:extLst>
            <a:ext uri="{FF2B5EF4-FFF2-40B4-BE49-F238E27FC236}">
              <a16:creationId xmlns:a16="http://schemas.microsoft.com/office/drawing/2014/main" id="{0F1DDF2D-5689-4E88-8321-972020ECEF8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8" name="Line 47">
          <a:extLst>
            <a:ext uri="{FF2B5EF4-FFF2-40B4-BE49-F238E27FC236}">
              <a16:creationId xmlns:a16="http://schemas.microsoft.com/office/drawing/2014/main" id="{0E6D8BF5-61F9-4500-9933-1DAE1DFC48E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9" name="Line 48">
          <a:extLst>
            <a:ext uri="{FF2B5EF4-FFF2-40B4-BE49-F238E27FC236}">
              <a16:creationId xmlns:a16="http://schemas.microsoft.com/office/drawing/2014/main" id="{A07EA00C-9807-4912-B98B-1366AA03EAF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0" name="Line 49">
          <a:extLst>
            <a:ext uri="{FF2B5EF4-FFF2-40B4-BE49-F238E27FC236}">
              <a16:creationId xmlns:a16="http://schemas.microsoft.com/office/drawing/2014/main" id="{26E5E41E-9B5E-47A6-B742-5176EB3F6C9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1" name="Line 50">
          <a:extLst>
            <a:ext uri="{FF2B5EF4-FFF2-40B4-BE49-F238E27FC236}">
              <a16:creationId xmlns:a16="http://schemas.microsoft.com/office/drawing/2014/main" id="{052776D0-4999-435D-9239-6BEDA0DE93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2" name="Line 51">
          <a:extLst>
            <a:ext uri="{FF2B5EF4-FFF2-40B4-BE49-F238E27FC236}">
              <a16:creationId xmlns:a16="http://schemas.microsoft.com/office/drawing/2014/main" id="{0B0871C4-A132-47B0-94E9-D0843D2DFCE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3" name="Line 182">
          <a:extLst>
            <a:ext uri="{FF2B5EF4-FFF2-40B4-BE49-F238E27FC236}">
              <a16:creationId xmlns:a16="http://schemas.microsoft.com/office/drawing/2014/main" id="{FCFAD828-77C4-427B-8361-39C5B2DF4E0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4" name="Line 183">
          <a:extLst>
            <a:ext uri="{FF2B5EF4-FFF2-40B4-BE49-F238E27FC236}">
              <a16:creationId xmlns:a16="http://schemas.microsoft.com/office/drawing/2014/main" id="{7E9005DA-191B-42CC-B93C-DFE9BD2B424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5" name="Line 184">
          <a:extLst>
            <a:ext uri="{FF2B5EF4-FFF2-40B4-BE49-F238E27FC236}">
              <a16:creationId xmlns:a16="http://schemas.microsoft.com/office/drawing/2014/main" id="{BF95B5D0-21A3-4FF2-B566-C6D80A24197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6" name="Line 185">
          <a:extLst>
            <a:ext uri="{FF2B5EF4-FFF2-40B4-BE49-F238E27FC236}">
              <a16:creationId xmlns:a16="http://schemas.microsoft.com/office/drawing/2014/main" id="{C6395F79-96DB-4411-9304-F79C102CE42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7" name="Line 186">
          <a:extLst>
            <a:ext uri="{FF2B5EF4-FFF2-40B4-BE49-F238E27FC236}">
              <a16:creationId xmlns:a16="http://schemas.microsoft.com/office/drawing/2014/main" id="{CB68C3AD-C539-4081-9578-A267FDD03E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8" name="Line 187">
          <a:extLst>
            <a:ext uri="{FF2B5EF4-FFF2-40B4-BE49-F238E27FC236}">
              <a16:creationId xmlns:a16="http://schemas.microsoft.com/office/drawing/2014/main" id="{BA5B23F8-A5E8-4B8D-8CB9-93FBACA8081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9" name="Line 46">
          <a:extLst>
            <a:ext uri="{FF2B5EF4-FFF2-40B4-BE49-F238E27FC236}">
              <a16:creationId xmlns:a16="http://schemas.microsoft.com/office/drawing/2014/main" id="{2D80229B-B103-4CAF-A396-FA5A8E867CB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0" name="Line 47">
          <a:extLst>
            <a:ext uri="{FF2B5EF4-FFF2-40B4-BE49-F238E27FC236}">
              <a16:creationId xmlns:a16="http://schemas.microsoft.com/office/drawing/2014/main" id="{981BC197-32C7-430C-9CA7-B33DA03644F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1" name="Line 48">
          <a:extLst>
            <a:ext uri="{FF2B5EF4-FFF2-40B4-BE49-F238E27FC236}">
              <a16:creationId xmlns:a16="http://schemas.microsoft.com/office/drawing/2014/main" id="{82161564-7B70-4F2C-ADE4-B0EE4BC3F32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2" name="Line 49">
          <a:extLst>
            <a:ext uri="{FF2B5EF4-FFF2-40B4-BE49-F238E27FC236}">
              <a16:creationId xmlns:a16="http://schemas.microsoft.com/office/drawing/2014/main" id="{FA715DAF-47B7-41D6-B392-CFEE13F35FE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3" name="Line 50">
          <a:extLst>
            <a:ext uri="{FF2B5EF4-FFF2-40B4-BE49-F238E27FC236}">
              <a16:creationId xmlns:a16="http://schemas.microsoft.com/office/drawing/2014/main" id="{60F75B52-07F1-4E91-B0B1-AE53549CD4D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4" name="Line 51">
          <a:extLst>
            <a:ext uri="{FF2B5EF4-FFF2-40B4-BE49-F238E27FC236}">
              <a16:creationId xmlns:a16="http://schemas.microsoft.com/office/drawing/2014/main" id="{D53AED6D-B126-4653-86B2-1EB027F6C8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5" name="Line 182">
          <a:extLst>
            <a:ext uri="{FF2B5EF4-FFF2-40B4-BE49-F238E27FC236}">
              <a16:creationId xmlns:a16="http://schemas.microsoft.com/office/drawing/2014/main" id="{821BC828-C965-430B-B136-D0E4E5C4E12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6" name="Line 183">
          <a:extLst>
            <a:ext uri="{FF2B5EF4-FFF2-40B4-BE49-F238E27FC236}">
              <a16:creationId xmlns:a16="http://schemas.microsoft.com/office/drawing/2014/main" id="{B7A3D5B9-4A40-477A-A591-ED800D60756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7" name="Line 184">
          <a:extLst>
            <a:ext uri="{FF2B5EF4-FFF2-40B4-BE49-F238E27FC236}">
              <a16:creationId xmlns:a16="http://schemas.microsoft.com/office/drawing/2014/main" id="{615FE876-CADA-4AD7-8592-753F81DC46C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8" name="Line 185">
          <a:extLst>
            <a:ext uri="{FF2B5EF4-FFF2-40B4-BE49-F238E27FC236}">
              <a16:creationId xmlns:a16="http://schemas.microsoft.com/office/drawing/2014/main" id="{35C2B186-8E8B-4C33-B739-ACC4BFB4423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9" name="Line 186">
          <a:extLst>
            <a:ext uri="{FF2B5EF4-FFF2-40B4-BE49-F238E27FC236}">
              <a16:creationId xmlns:a16="http://schemas.microsoft.com/office/drawing/2014/main" id="{1AE02C2E-8810-478F-B07C-FE24CB293FB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0" name="Line 187">
          <a:extLst>
            <a:ext uri="{FF2B5EF4-FFF2-40B4-BE49-F238E27FC236}">
              <a16:creationId xmlns:a16="http://schemas.microsoft.com/office/drawing/2014/main" id="{5687385C-E14A-40FB-95C7-585821625DC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1" name="Line 46">
          <a:extLst>
            <a:ext uri="{FF2B5EF4-FFF2-40B4-BE49-F238E27FC236}">
              <a16:creationId xmlns:a16="http://schemas.microsoft.com/office/drawing/2014/main" id="{3845856D-1B93-4B53-81EF-A74FF645054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2" name="Line 47">
          <a:extLst>
            <a:ext uri="{FF2B5EF4-FFF2-40B4-BE49-F238E27FC236}">
              <a16:creationId xmlns:a16="http://schemas.microsoft.com/office/drawing/2014/main" id="{17E3ADB6-BA49-4414-A8E4-9941448A17E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3" name="Line 48">
          <a:extLst>
            <a:ext uri="{FF2B5EF4-FFF2-40B4-BE49-F238E27FC236}">
              <a16:creationId xmlns:a16="http://schemas.microsoft.com/office/drawing/2014/main" id="{81BEE126-E8C7-4AC9-925C-5BAF663C694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4" name="Line 49">
          <a:extLst>
            <a:ext uri="{FF2B5EF4-FFF2-40B4-BE49-F238E27FC236}">
              <a16:creationId xmlns:a16="http://schemas.microsoft.com/office/drawing/2014/main" id="{7F414D75-4E92-4A3E-B2D3-8D153692540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5" name="Line 50">
          <a:extLst>
            <a:ext uri="{FF2B5EF4-FFF2-40B4-BE49-F238E27FC236}">
              <a16:creationId xmlns:a16="http://schemas.microsoft.com/office/drawing/2014/main" id="{48735EC9-4075-457F-9803-E82F06BC1CD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6" name="Line 51">
          <a:extLst>
            <a:ext uri="{FF2B5EF4-FFF2-40B4-BE49-F238E27FC236}">
              <a16:creationId xmlns:a16="http://schemas.microsoft.com/office/drawing/2014/main" id="{E12847AF-EC7E-4311-84A8-3DEE43C5B5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7" name="Line 182">
          <a:extLst>
            <a:ext uri="{FF2B5EF4-FFF2-40B4-BE49-F238E27FC236}">
              <a16:creationId xmlns:a16="http://schemas.microsoft.com/office/drawing/2014/main" id="{C8300758-84D2-410E-9808-0B916EBC832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8" name="Line 183">
          <a:extLst>
            <a:ext uri="{FF2B5EF4-FFF2-40B4-BE49-F238E27FC236}">
              <a16:creationId xmlns:a16="http://schemas.microsoft.com/office/drawing/2014/main" id="{1F8895A5-84D1-4DB9-B979-E7C2E2AD82B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9" name="Line 184">
          <a:extLst>
            <a:ext uri="{FF2B5EF4-FFF2-40B4-BE49-F238E27FC236}">
              <a16:creationId xmlns:a16="http://schemas.microsoft.com/office/drawing/2014/main" id="{A3A0A1BC-F724-42D9-A6A6-DDF670278EC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0" name="Line 185">
          <a:extLst>
            <a:ext uri="{FF2B5EF4-FFF2-40B4-BE49-F238E27FC236}">
              <a16:creationId xmlns:a16="http://schemas.microsoft.com/office/drawing/2014/main" id="{F072EE84-0E34-4C51-A7AF-7D27176C9C5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1" name="Line 186">
          <a:extLst>
            <a:ext uri="{FF2B5EF4-FFF2-40B4-BE49-F238E27FC236}">
              <a16:creationId xmlns:a16="http://schemas.microsoft.com/office/drawing/2014/main" id="{CF3DDB38-E388-4B5D-8081-96CB0362FE1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2" name="Line 187">
          <a:extLst>
            <a:ext uri="{FF2B5EF4-FFF2-40B4-BE49-F238E27FC236}">
              <a16:creationId xmlns:a16="http://schemas.microsoft.com/office/drawing/2014/main" id="{E29A88E7-9740-43D0-8433-2C9AA48A2EB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3" name="Line 46">
          <a:extLst>
            <a:ext uri="{FF2B5EF4-FFF2-40B4-BE49-F238E27FC236}">
              <a16:creationId xmlns:a16="http://schemas.microsoft.com/office/drawing/2014/main" id="{2CC8D4F8-04C3-46ED-AEF6-7F5292B86F4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4" name="Line 47">
          <a:extLst>
            <a:ext uri="{FF2B5EF4-FFF2-40B4-BE49-F238E27FC236}">
              <a16:creationId xmlns:a16="http://schemas.microsoft.com/office/drawing/2014/main" id="{A52AA52D-4907-4180-8636-12B4F03129D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5" name="Line 48">
          <a:extLst>
            <a:ext uri="{FF2B5EF4-FFF2-40B4-BE49-F238E27FC236}">
              <a16:creationId xmlns:a16="http://schemas.microsoft.com/office/drawing/2014/main" id="{BAAC6FFD-53CE-43B9-94B6-68D63E9A5B2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6" name="Line 49">
          <a:extLst>
            <a:ext uri="{FF2B5EF4-FFF2-40B4-BE49-F238E27FC236}">
              <a16:creationId xmlns:a16="http://schemas.microsoft.com/office/drawing/2014/main" id="{53D5760F-A3DE-48CA-9A27-E8C4D19679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7" name="Line 50">
          <a:extLst>
            <a:ext uri="{FF2B5EF4-FFF2-40B4-BE49-F238E27FC236}">
              <a16:creationId xmlns:a16="http://schemas.microsoft.com/office/drawing/2014/main" id="{885077CD-C4DC-4DEA-AECA-7E0E94DDC3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8" name="Line 51">
          <a:extLst>
            <a:ext uri="{FF2B5EF4-FFF2-40B4-BE49-F238E27FC236}">
              <a16:creationId xmlns:a16="http://schemas.microsoft.com/office/drawing/2014/main" id="{62262D22-9260-4CB9-9A72-90C6B93450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9" name="Line 182">
          <a:extLst>
            <a:ext uri="{FF2B5EF4-FFF2-40B4-BE49-F238E27FC236}">
              <a16:creationId xmlns:a16="http://schemas.microsoft.com/office/drawing/2014/main" id="{220E7EF2-538B-46DE-8128-6CD92C9CAAE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0" name="Line 183">
          <a:extLst>
            <a:ext uri="{FF2B5EF4-FFF2-40B4-BE49-F238E27FC236}">
              <a16:creationId xmlns:a16="http://schemas.microsoft.com/office/drawing/2014/main" id="{54B40610-08C5-4C15-856A-00DFB648AB4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1" name="Line 184">
          <a:extLst>
            <a:ext uri="{FF2B5EF4-FFF2-40B4-BE49-F238E27FC236}">
              <a16:creationId xmlns:a16="http://schemas.microsoft.com/office/drawing/2014/main" id="{A30A30BC-F8EC-4650-A5E3-02A8250124A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2" name="Line 185">
          <a:extLst>
            <a:ext uri="{FF2B5EF4-FFF2-40B4-BE49-F238E27FC236}">
              <a16:creationId xmlns:a16="http://schemas.microsoft.com/office/drawing/2014/main" id="{AE2B9E96-7623-4631-BFC1-31310675434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3" name="Line 186">
          <a:extLst>
            <a:ext uri="{FF2B5EF4-FFF2-40B4-BE49-F238E27FC236}">
              <a16:creationId xmlns:a16="http://schemas.microsoft.com/office/drawing/2014/main" id="{FCF8CC75-A886-4BA0-B62D-0C36B8C6992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4" name="Line 187">
          <a:extLst>
            <a:ext uri="{FF2B5EF4-FFF2-40B4-BE49-F238E27FC236}">
              <a16:creationId xmlns:a16="http://schemas.microsoft.com/office/drawing/2014/main" id="{1968E051-6886-4471-9301-2955F471E09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5" name="Line 46">
          <a:extLst>
            <a:ext uri="{FF2B5EF4-FFF2-40B4-BE49-F238E27FC236}">
              <a16:creationId xmlns:a16="http://schemas.microsoft.com/office/drawing/2014/main" id="{56056603-C399-438A-A5C1-52D3BD91486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6" name="Line 47">
          <a:extLst>
            <a:ext uri="{FF2B5EF4-FFF2-40B4-BE49-F238E27FC236}">
              <a16:creationId xmlns:a16="http://schemas.microsoft.com/office/drawing/2014/main" id="{C1A889DF-06A1-46FB-A246-0E27EB37E4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7" name="Line 48">
          <a:extLst>
            <a:ext uri="{FF2B5EF4-FFF2-40B4-BE49-F238E27FC236}">
              <a16:creationId xmlns:a16="http://schemas.microsoft.com/office/drawing/2014/main" id="{E45C2D6D-8762-4D75-BC46-C2A8A5C420F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8" name="Line 49">
          <a:extLst>
            <a:ext uri="{FF2B5EF4-FFF2-40B4-BE49-F238E27FC236}">
              <a16:creationId xmlns:a16="http://schemas.microsoft.com/office/drawing/2014/main" id="{36353F7E-834A-44B3-B66F-4B110B469AB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9" name="Line 50">
          <a:extLst>
            <a:ext uri="{FF2B5EF4-FFF2-40B4-BE49-F238E27FC236}">
              <a16:creationId xmlns:a16="http://schemas.microsoft.com/office/drawing/2014/main" id="{D3716694-5F73-4B96-B13A-21BBFC4A74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0" name="Line 51">
          <a:extLst>
            <a:ext uri="{FF2B5EF4-FFF2-40B4-BE49-F238E27FC236}">
              <a16:creationId xmlns:a16="http://schemas.microsoft.com/office/drawing/2014/main" id="{8B9304D1-2DD4-49E1-9794-BE903E6742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1" name="Line 182">
          <a:extLst>
            <a:ext uri="{FF2B5EF4-FFF2-40B4-BE49-F238E27FC236}">
              <a16:creationId xmlns:a16="http://schemas.microsoft.com/office/drawing/2014/main" id="{2B080173-3E8C-4261-BCEE-748F41A074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2" name="Line 183">
          <a:extLst>
            <a:ext uri="{FF2B5EF4-FFF2-40B4-BE49-F238E27FC236}">
              <a16:creationId xmlns:a16="http://schemas.microsoft.com/office/drawing/2014/main" id="{49EAF743-634F-40F4-8062-1C577717B3F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3" name="Line 184">
          <a:extLst>
            <a:ext uri="{FF2B5EF4-FFF2-40B4-BE49-F238E27FC236}">
              <a16:creationId xmlns:a16="http://schemas.microsoft.com/office/drawing/2014/main" id="{B45A5903-B061-4F47-A79A-F0D2FB09046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4" name="Line 185">
          <a:extLst>
            <a:ext uri="{FF2B5EF4-FFF2-40B4-BE49-F238E27FC236}">
              <a16:creationId xmlns:a16="http://schemas.microsoft.com/office/drawing/2014/main" id="{CEE30BB4-4022-408A-B460-7A4AC9A91DF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5" name="Line 186">
          <a:extLst>
            <a:ext uri="{FF2B5EF4-FFF2-40B4-BE49-F238E27FC236}">
              <a16:creationId xmlns:a16="http://schemas.microsoft.com/office/drawing/2014/main" id="{176F3EE5-3FC5-4994-B66E-F21EE80F1FC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6" name="Line 187">
          <a:extLst>
            <a:ext uri="{FF2B5EF4-FFF2-40B4-BE49-F238E27FC236}">
              <a16:creationId xmlns:a16="http://schemas.microsoft.com/office/drawing/2014/main" id="{78417EA2-4BCB-4B1B-83C6-277A1795029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7" name="Line 46">
          <a:extLst>
            <a:ext uri="{FF2B5EF4-FFF2-40B4-BE49-F238E27FC236}">
              <a16:creationId xmlns:a16="http://schemas.microsoft.com/office/drawing/2014/main" id="{BD0C8499-C3A8-45BD-9C2B-06C4BF1315B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8" name="Line 47">
          <a:extLst>
            <a:ext uri="{FF2B5EF4-FFF2-40B4-BE49-F238E27FC236}">
              <a16:creationId xmlns:a16="http://schemas.microsoft.com/office/drawing/2014/main" id="{5B8E3F4B-71FD-4C79-B9DD-DE6B1BFAE64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9" name="Line 48">
          <a:extLst>
            <a:ext uri="{FF2B5EF4-FFF2-40B4-BE49-F238E27FC236}">
              <a16:creationId xmlns:a16="http://schemas.microsoft.com/office/drawing/2014/main" id="{FB63268D-0633-451C-A8D8-5E213EDFB4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0" name="Line 49">
          <a:extLst>
            <a:ext uri="{FF2B5EF4-FFF2-40B4-BE49-F238E27FC236}">
              <a16:creationId xmlns:a16="http://schemas.microsoft.com/office/drawing/2014/main" id="{88389F35-6BE2-4F92-9C60-A97B5B63211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1" name="Line 50">
          <a:extLst>
            <a:ext uri="{FF2B5EF4-FFF2-40B4-BE49-F238E27FC236}">
              <a16:creationId xmlns:a16="http://schemas.microsoft.com/office/drawing/2014/main" id="{625F4539-CB09-4E7F-94D9-D0FA073AE46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2" name="Line 51">
          <a:extLst>
            <a:ext uri="{FF2B5EF4-FFF2-40B4-BE49-F238E27FC236}">
              <a16:creationId xmlns:a16="http://schemas.microsoft.com/office/drawing/2014/main" id="{1698DF16-6E3B-4CD2-B0EA-B18E71AFA75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3" name="Line 182">
          <a:extLst>
            <a:ext uri="{FF2B5EF4-FFF2-40B4-BE49-F238E27FC236}">
              <a16:creationId xmlns:a16="http://schemas.microsoft.com/office/drawing/2014/main" id="{537474D6-E4D0-4D6C-9653-7CAC8422FAD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4" name="Line 183">
          <a:extLst>
            <a:ext uri="{FF2B5EF4-FFF2-40B4-BE49-F238E27FC236}">
              <a16:creationId xmlns:a16="http://schemas.microsoft.com/office/drawing/2014/main" id="{61E5D77A-4EFE-4B7C-88FC-55991EF94A6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5" name="Line 184">
          <a:extLst>
            <a:ext uri="{FF2B5EF4-FFF2-40B4-BE49-F238E27FC236}">
              <a16:creationId xmlns:a16="http://schemas.microsoft.com/office/drawing/2014/main" id="{C90DBC9E-8409-4211-A843-3A3E83491B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6" name="Line 185">
          <a:extLst>
            <a:ext uri="{FF2B5EF4-FFF2-40B4-BE49-F238E27FC236}">
              <a16:creationId xmlns:a16="http://schemas.microsoft.com/office/drawing/2014/main" id="{1D07575F-7111-4AFC-A161-6E0A9D0B3A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7" name="Line 186">
          <a:extLst>
            <a:ext uri="{FF2B5EF4-FFF2-40B4-BE49-F238E27FC236}">
              <a16:creationId xmlns:a16="http://schemas.microsoft.com/office/drawing/2014/main" id="{A581324A-A686-4F22-B70F-2AA8C84C06A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8" name="Line 187">
          <a:extLst>
            <a:ext uri="{FF2B5EF4-FFF2-40B4-BE49-F238E27FC236}">
              <a16:creationId xmlns:a16="http://schemas.microsoft.com/office/drawing/2014/main" id="{702C60D3-ADAF-4478-9F5D-7A369303C02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9" name="Line 46">
          <a:extLst>
            <a:ext uri="{FF2B5EF4-FFF2-40B4-BE49-F238E27FC236}">
              <a16:creationId xmlns:a16="http://schemas.microsoft.com/office/drawing/2014/main" id="{40D58650-DB39-4305-9D83-715DFE1D5A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0" name="Line 47">
          <a:extLst>
            <a:ext uri="{FF2B5EF4-FFF2-40B4-BE49-F238E27FC236}">
              <a16:creationId xmlns:a16="http://schemas.microsoft.com/office/drawing/2014/main" id="{D6F82067-4495-473C-8CF5-A0F6AC94C03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1" name="Line 48">
          <a:extLst>
            <a:ext uri="{FF2B5EF4-FFF2-40B4-BE49-F238E27FC236}">
              <a16:creationId xmlns:a16="http://schemas.microsoft.com/office/drawing/2014/main" id="{88FAD79D-0B35-4DE0-ACCF-27C713E5769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2" name="Line 49">
          <a:extLst>
            <a:ext uri="{FF2B5EF4-FFF2-40B4-BE49-F238E27FC236}">
              <a16:creationId xmlns:a16="http://schemas.microsoft.com/office/drawing/2014/main" id="{C8F61D23-D06F-45E6-AB9B-3DCC51F9EA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3" name="Line 50">
          <a:extLst>
            <a:ext uri="{FF2B5EF4-FFF2-40B4-BE49-F238E27FC236}">
              <a16:creationId xmlns:a16="http://schemas.microsoft.com/office/drawing/2014/main" id="{0C1AEA37-35DC-4B09-A04A-EF0CEB562CB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4" name="Line 51">
          <a:extLst>
            <a:ext uri="{FF2B5EF4-FFF2-40B4-BE49-F238E27FC236}">
              <a16:creationId xmlns:a16="http://schemas.microsoft.com/office/drawing/2014/main" id="{EF2D6057-57BA-4154-8F30-8960C024EFD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5" name="Line 182">
          <a:extLst>
            <a:ext uri="{FF2B5EF4-FFF2-40B4-BE49-F238E27FC236}">
              <a16:creationId xmlns:a16="http://schemas.microsoft.com/office/drawing/2014/main" id="{C24C68EB-F3D2-46AC-91A0-8ACCAFD0311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6" name="Line 183">
          <a:extLst>
            <a:ext uri="{FF2B5EF4-FFF2-40B4-BE49-F238E27FC236}">
              <a16:creationId xmlns:a16="http://schemas.microsoft.com/office/drawing/2014/main" id="{7ED67ED8-3919-42BF-805B-0AA6AE4C4C6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7" name="Line 184">
          <a:extLst>
            <a:ext uri="{FF2B5EF4-FFF2-40B4-BE49-F238E27FC236}">
              <a16:creationId xmlns:a16="http://schemas.microsoft.com/office/drawing/2014/main" id="{80224AC1-387D-48B2-8968-FD714F2A56F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8" name="Line 185">
          <a:extLst>
            <a:ext uri="{FF2B5EF4-FFF2-40B4-BE49-F238E27FC236}">
              <a16:creationId xmlns:a16="http://schemas.microsoft.com/office/drawing/2014/main" id="{A81A36F3-76F2-4ECF-96A2-5DFFC43DA7D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9" name="Line 186">
          <a:extLst>
            <a:ext uri="{FF2B5EF4-FFF2-40B4-BE49-F238E27FC236}">
              <a16:creationId xmlns:a16="http://schemas.microsoft.com/office/drawing/2014/main" id="{C9E45993-2FBE-4161-822B-4569BCAEA3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0" name="Line 187">
          <a:extLst>
            <a:ext uri="{FF2B5EF4-FFF2-40B4-BE49-F238E27FC236}">
              <a16:creationId xmlns:a16="http://schemas.microsoft.com/office/drawing/2014/main" id="{983EC078-43C7-4E06-9424-8763219FA50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1" name="Line 46">
          <a:extLst>
            <a:ext uri="{FF2B5EF4-FFF2-40B4-BE49-F238E27FC236}">
              <a16:creationId xmlns:a16="http://schemas.microsoft.com/office/drawing/2014/main" id="{4FD96319-8497-418A-9A72-3526CEECE3F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2" name="Line 47">
          <a:extLst>
            <a:ext uri="{FF2B5EF4-FFF2-40B4-BE49-F238E27FC236}">
              <a16:creationId xmlns:a16="http://schemas.microsoft.com/office/drawing/2014/main" id="{E4A984F8-C1E1-49EA-894B-B5E4FFB05FD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3" name="Line 48">
          <a:extLst>
            <a:ext uri="{FF2B5EF4-FFF2-40B4-BE49-F238E27FC236}">
              <a16:creationId xmlns:a16="http://schemas.microsoft.com/office/drawing/2014/main" id="{87E7712D-7584-4ED9-B355-531122C4F4B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4" name="Line 49">
          <a:extLst>
            <a:ext uri="{FF2B5EF4-FFF2-40B4-BE49-F238E27FC236}">
              <a16:creationId xmlns:a16="http://schemas.microsoft.com/office/drawing/2014/main" id="{9208A465-41D7-4EE7-B433-BF3CFBC9FCF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5" name="Line 50">
          <a:extLst>
            <a:ext uri="{FF2B5EF4-FFF2-40B4-BE49-F238E27FC236}">
              <a16:creationId xmlns:a16="http://schemas.microsoft.com/office/drawing/2014/main" id="{27653FBD-164E-4B8F-A0FB-BBD395BC966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6" name="Line 51">
          <a:extLst>
            <a:ext uri="{FF2B5EF4-FFF2-40B4-BE49-F238E27FC236}">
              <a16:creationId xmlns:a16="http://schemas.microsoft.com/office/drawing/2014/main" id="{CD766F7E-C374-45C5-AEBD-F545D76C1C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7" name="Line 182">
          <a:extLst>
            <a:ext uri="{FF2B5EF4-FFF2-40B4-BE49-F238E27FC236}">
              <a16:creationId xmlns:a16="http://schemas.microsoft.com/office/drawing/2014/main" id="{9D06E39B-0383-4C69-ABE2-9DCC12430E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8" name="Line 183">
          <a:extLst>
            <a:ext uri="{FF2B5EF4-FFF2-40B4-BE49-F238E27FC236}">
              <a16:creationId xmlns:a16="http://schemas.microsoft.com/office/drawing/2014/main" id="{F94632AD-8323-48EB-AC36-0DFE3D25CC6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9" name="Line 184">
          <a:extLst>
            <a:ext uri="{FF2B5EF4-FFF2-40B4-BE49-F238E27FC236}">
              <a16:creationId xmlns:a16="http://schemas.microsoft.com/office/drawing/2014/main" id="{F1B3FE9C-8C7C-488D-A01C-DAC90434BBC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0" name="Line 185">
          <a:extLst>
            <a:ext uri="{FF2B5EF4-FFF2-40B4-BE49-F238E27FC236}">
              <a16:creationId xmlns:a16="http://schemas.microsoft.com/office/drawing/2014/main" id="{4EF118F7-8141-4F30-95B5-039CAF68CB2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1" name="Line 186">
          <a:extLst>
            <a:ext uri="{FF2B5EF4-FFF2-40B4-BE49-F238E27FC236}">
              <a16:creationId xmlns:a16="http://schemas.microsoft.com/office/drawing/2014/main" id="{3B15E1C7-5539-4783-9D55-C178596FDD8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2" name="Line 187">
          <a:extLst>
            <a:ext uri="{FF2B5EF4-FFF2-40B4-BE49-F238E27FC236}">
              <a16:creationId xmlns:a16="http://schemas.microsoft.com/office/drawing/2014/main" id="{AD7F41D1-117F-4CC3-81F4-2DE3BCFB93D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3" name="Line 46">
          <a:extLst>
            <a:ext uri="{FF2B5EF4-FFF2-40B4-BE49-F238E27FC236}">
              <a16:creationId xmlns:a16="http://schemas.microsoft.com/office/drawing/2014/main" id="{4F1ABBF9-9229-4179-BF14-079E2AF0F00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4" name="Line 47">
          <a:extLst>
            <a:ext uri="{FF2B5EF4-FFF2-40B4-BE49-F238E27FC236}">
              <a16:creationId xmlns:a16="http://schemas.microsoft.com/office/drawing/2014/main" id="{24F244E4-5046-4EFC-8DCC-1B003C4E7CE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5" name="Line 48">
          <a:extLst>
            <a:ext uri="{FF2B5EF4-FFF2-40B4-BE49-F238E27FC236}">
              <a16:creationId xmlns:a16="http://schemas.microsoft.com/office/drawing/2014/main" id="{9C2535CA-B27A-4E57-A537-EE04C1100DE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6" name="Line 49">
          <a:extLst>
            <a:ext uri="{FF2B5EF4-FFF2-40B4-BE49-F238E27FC236}">
              <a16:creationId xmlns:a16="http://schemas.microsoft.com/office/drawing/2014/main" id="{D4D4BA5D-DDD6-45AB-B736-E59A9382D1D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7" name="Line 50">
          <a:extLst>
            <a:ext uri="{FF2B5EF4-FFF2-40B4-BE49-F238E27FC236}">
              <a16:creationId xmlns:a16="http://schemas.microsoft.com/office/drawing/2014/main" id="{46FB1B69-BE7F-4169-BDF7-630ECA87114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8" name="Line 51">
          <a:extLst>
            <a:ext uri="{FF2B5EF4-FFF2-40B4-BE49-F238E27FC236}">
              <a16:creationId xmlns:a16="http://schemas.microsoft.com/office/drawing/2014/main" id="{1F6F594D-176A-40E3-AC0D-594017AFAB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9" name="Line 182">
          <a:extLst>
            <a:ext uri="{FF2B5EF4-FFF2-40B4-BE49-F238E27FC236}">
              <a16:creationId xmlns:a16="http://schemas.microsoft.com/office/drawing/2014/main" id="{E649628C-3A9D-498E-BEAF-9B6A5080F26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0" name="Line 183">
          <a:extLst>
            <a:ext uri="{FF2B5EF4-FFF2-40B4-BE49-F238E27FC236}">
              <a16:creationId xmlns:a16="http://schemas.microsoft.com/office/drawing/2014/main" id="{DBF07746-20D6-4EA0-8728-85B582E8519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1" name="Line 184">
          <a:extLst>
            <a:ext uri="{FF2B5EF4-FFF2-40B4-BE49-F238E27FC236}">
              <a16:creationId xmlns:a16="http://schemas.microsoft.com/office/drawing/2014/main" id="{B8AED7F4-26C2-4753-8E9A-201F522B048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2" name="Line 185">
          <a:extLst>
            <a:ext uri="{FF2B5EF4-FFF2-40B4-BE49-F238E27FC236}">
              <a16:creationId xmlns:a16="http://schemas.microsoft.com/office/drawing/2014/main" id="{B285F51E-E165-4550-AAF9-E3A7CFD7ABA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3" name="Line 186">
          <a:extLst>
            <a:ext uri="{FF2B5EF4-FFF2-40B4-BE49-F238E27FC236}">
              <a16:creationId xmlns:a16="http://schemas.microsoft.com/office/drawing/2014/main" id="{C6DB8B63-8B6B-4B99-AA93-5A5A04D3753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4" name="Line 187">
          <a:extLst>
            <a:ext uri="{FF2B5EF4-FFF2-40B4-BE49-F238E27FC236}">
              <a16:creationId xmlns:a16="http://schemas.microsoft.com/office/drawing/2014/main" id="{587CDEF0-458C-42C9-A5F4-6DD3642C394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5" name="Line 46">
          <a:extLst>
            <a:ext uri="{FF2B5EF4-FFF2-40B4-BE49-F238E27FC236}">
              <a16:creationId xmlns:a16="http://schemas.microsoft.com/office/drawing/2014/main" id="{E7534261-E447-4732-A7A4-572EE459D41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6" name="Line 47">
          <a:extLst>
            <a:ext uri="{FF2B5EF4-FFF2-40B4-BE49-F238E27FC236}">
              <a16:creationId xmlns:a16="http://schemas.microsoft.com/office/drawing/2014/main" id="{4622EFE9-AAA6-4E95-8944-E4D3AAA4F56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7" name="Line 48">
          <a:extLst>
            <a:ext uri="{FF2B5EF4-FFF2-40B4-BE49-F238E27FC236}">
              <a16:creationId xmlns:a16="http://schemas.microsoft.com/office/drawing/2014/main" id="{7F480591-E5C4-4538-BB8B-7BBF9409895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8" name="Line 49">
          <a:extLst>
            <a:ext uri="{FF2B5EF4-FFF2-40B4-BE49-F238E27FC236}">
              <a16:creationId xmlns:a16="http://schemas.microsoft.com/office/drawing/2014/main" id="{DC45E066-6D33-4EB2-8BB2-D5FD85FF825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9" name="Line 50">
          <a:extLst>
            <a:ext uri="{FF2B5EF4-FFF2-40B4-BE49-F238E27FC236}">
              <a16:creationId xmlns:a16="http://schemas.microsoft.com/office/drawing/2014/main" id="{16ACD61F-7E26-4101-B637-773B7C4115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0" name="Line 51">
          <a:extLst>
            <a:ext uri="{FF2B5EF4-FFF2-40B4-BE49-F238E27FC236}">
              <a16:creationId xmlns:a16="http://schemas.microsoft.com/office/drawing/2014/main" id="{7F063F5B-7015-4538-A70E-F5FA183CE3E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1" name="Line 182">
          <a:extLst>
            <a:ext uri="{FF2B5EF4-FFF2-40B4-BE49-F238E27FC236}">
              <a16:creationId xmlns:a16="http://schemas.microsoft.com/office/drawing/2014/main" id="{E34F4AFA-AE20-4D27-8C26-50A222764EA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2" name="Line 183">
          <a:extLst>
            <a:ext uri="{FF2B5EF4-FFF2-40B4-BE49-F238E27FC236}">
              <a16:creationId xmlns:a16="http://schemas.microsoft.com/office/drawing/2014/main" id="{3393A517-502C-4635-9AD5-8C3C1D5B55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3" name="Line 184">
          <a:extLst>
            <a:ext uri="{FF2B5EF4-FFF2-40B4-BE49-F238E27FC236}">
              <a16:creationId xmlns:a16="http://schemas.microsoft.com/office/drawing/2014/main" id="{223DE086-4B1D-4760-B990-347A6C9C6B8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4" name="Line 185">
          <a:extLst>
            <a:ext uri="{FF2B5EF4-FFF2-40B4-BE49-F238E27FC236}">
              <a16:creationId xmlns:a16="http://schemas.microsoft.com/office/drawing/2014/main" id="{A0F9017B-305D-4B61-9622-9918BD60770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5" name="Line 186">
          <a:extLst>
            <a:ext uri="{FF2B5EF4-FFF2-40B4-BE49-F238E27FC236}">
              <a16:creationId xmlns:a16="http://schemas.microsoft.com/office/drawing/2014/main" id="{E3D45A01-CDD1-4C82-8659-3A40991C5B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6" name="Line 187">
          <a:extLst>
            <a:ext uri="{FF2B5EF4-FFF2-40B4-BE49-F238E27FC236}">
              <a16:creationId xmlns:a16="http://schemas.microsoft.com/office/drawing/2014/main" id="{354F933A-4CD4-41DE-8AB9-5391E08FC79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7" name="Line 46">
          <a:extLst>
            <a:ext uri="{FF2B5EF4-FFF2-40B4-BE49-F238E27FC236}">
              <a16:creationId xmlns:a16="http://schemas.microsoft.com/office/drawing/2014/main" id="{1BF59C1A-B424-49BB-93A5-3958909A257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8" name="Line 47">
          <a:extLst>
            <a:ext uri="{FF2B5EF4-FFF2-40B4-BE49-F238E27FC236}">
              <a16:creationId xmlns:a16="http://schemas.microsoft.com/office/drawing/2014/main" id="{FF773C83-3667-4292-9088-85332E8606E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9" name="Line 48">
          <a:extLst>
            <a:ext uri="{FF2B5EF4-FFF2-40B4-BE49-F238E27FC236}">
              <a16:creationId xmlns:a16="http://schemas.microsoft.com/office/drawing/2014/main" id="{D7D31881-5B87-47A2-8BD3-69C7FF8F1B8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0" name="Line 49">
          <a:extLst>
            <a:ext uri="{FF2B5EF4-FFF2-40B4-BE49-F238E27FC236}">
              <a16:creationId xmlns:a16="http://schemas.microsoft.com/office/drawing/2014/main" id="{B9B2A213-940C-419E-A1A0-CD73E9EFB28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1" name="Line 50">
          <a:extLst>
            <a:ext uri="{FF2B5EF4-FFF2-40B4-BE49-F238E27FC236}">
              <a16:creationId xmlns:a16="http://schemas.microsoft.com/office/drawing/2014/main" id="{82BE7276-3F56-4837-BBE7-C22BDA3AFE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2" name="Line 51">
          <a:extLst>
            <a:ext uri="{FF2B5EF4-FFF2-40B4-BE49-F238E27FC236}">
              <a16:creationId xmlns:a16="http://schemas.microsoft.com/office/drawing/2014/main" id="{0D567FD4-0E48-4A19-A07F-C8D9DB52031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3" name="Line 182">
          <a:extLst>
            <a:ext uri="{FF2B5EF4-FFF2-40B4-BE49-F238E27FC236}">
              <a16:creationId xmlns:a16="http://schemas.microsoft.com/office/drawing/2014/main" id="{461F6B58-607C-4CC7-8A2A-26558AF1E3F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4" name="Line 183">
          <a:extLst>
            <a:ext uri="{FF2B5EF4-FFF2-40B4-BE49-F238E27FC236}">
              <a16:creationId xmlns:a16="http://schemas.microsoft.com/office/drawing/2014/main" id="{FC052D0F-3976-494D-BE1A-A1CD92BC037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5" name="Line 184">
          <a:extLst>
            <a:ext uri="{FF2B5EF4-FFF2-40B4-BE49-F238E27FC236}">
              <a16:creationId xmlns:a16="http://schemas.microsoft.com/office/drawing/2014/main" id="{D79D52C2-F765-4A78-83A1-758325E7322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6" name="Line 185">
          <a:extLst>
            <a:ext uri="{FF2B5EF4-FFF2-40B4-BE49-F238E27FC236}">
              <a16:creationId xmlns:a16="http://schemas.microsoft.com/office/drawing/2014/main" id="{F88EDA3A-B3EF-47DC-A607-DE7B6ABFDCE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7" name="Line 186">
          <a:extLst>
            <a:ext uri="{FF2B5EF4-FFF2-40B4-BE49-F238E27FC236}">
              <a16:creationId xmlns:a16="http://schemas.microsoft.com/office/drawing/2014/main" id="{BA0CCFD9-DA81-443C-B59A-CC00101215B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8" name="Line 187">
          <a:extLst>
            <a:ext uri="{FF2B5EF4-FFF2-40B4-BE49-F238E27FC236}">
              <a16:creationId xmlns:a16="http://schemas.microsoft.com/office/drawing/2014/main" id="{73FA76B8-1ACE-4221-978C-FB698401329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9" name="Line 46">
          <a:extLst>
            <a:ext uri="{FF2B5EF4-FFF2-40B4-BE49-F238E27FC236}">
              <a16:creationId xmlns:a16="http://schemas.microsoft.com/office/drawing/2014/main" id="{DDFFA9FC-CFE2-4DBD-8A73-D9B5C024CE2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0" name="Line 47">
          <a:extLst>
            <a:ext uri="{FF2B5EF4-FFF2-40B4-BE49-F238E27FC236}">
              <a16:creationId xmlns:a16="http://schemas.microsoft.com/office/drawing/2014/main" id="{98B0250D-EF7A-4980-9DBD-E76BE779888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1" name="Line 48">
          <a:extLst>
            <a:ext uri="{FF2B5EF4-FFF2-40B4-BE49-F238E27FC236}">
              <a16:creationId xmlns:a16="http://schemas.microsoft.com/office/drawing/2014/main" id="{AE3CA606-07FF-4E9F-A6F2-78B6F9C4D72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2" name="Line 49">
          <a:extLst>
            <a:ext uri="{FF2B5EF4-FFF2-40B4-BE49-F238E27FC236}">
              <a16:creationId xmlns:a16="http://schemas.microsoft.com/office/drawing/2014/main" id="{A1F1BB16-5B69-4259-8AD1-EBE68A1DBCE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3" name="Line 50">
          <a:extLst>
            <a:ext uri="{FF2B5EF4-FFF2-40B4-BE49-F238E27FC236}">
              <a16:creationId xmlns:a16="http://schemas.microsoft.com/office/drawing/2014/main" id="{00132B87-8D10-469F-9211-8DAABF1C3C9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4" name="Line 51">
          <a:extLst>
            <a:ext uri="{FF2B5EF4-FFF2-40B4-BE49-F238E27FC236}">
              <a16:creationId xmlns:a16="http://schemas.microsoft.com/office/drawing/2014/main" id="{DD48E8EC-BDDA-441F-8ECC-9609E2A98F0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5" name="Line 182">
          <a:extLst>
            <a:ext uri="{FF2B5EF4-FFF2-40B4-BE49-F238E27FC236}">
              <a16:creationId xmlns:a16="http://schemas.microsoft.com/office/drawing/2014/main" id="{94F51A71-A207-4E43-B239-8B52C4C793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6" name="Line 183">
          <a:extLst>
            <a:ext uri="{FF2B5EF4-FFF2-40B4-BE49-F238E27FC236}">
              <a16:creationId xmlns:a16="http://schemas.microsoft.com/office/drawing/2014/main" id="{05FDD12A-89DA-4512-8A55-59289208D31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7" name="Line 184">
          <a:extLst>
            <a:ext uri="{FF2B5EF4-FFF2-40B4-BE49-F238E27FC236}">
              <a16:creationId xmlns:a16="http://schemas.microsoft.com/office/drawing/2014/main" id="{BD329414-D5BB-484F-AAE8-02D39D2F202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8" name="Line 185">
          <a:extLst>
            <a:ext uri="{FF2B5EF4-FFF2-40B4-BE49-F238E27FC236}">
              <a16:creationId xmlns:a16="http://schemas.microsoft.com/office/drawing/2014/main" id="{F3E8A3FE-DD3C-4170-9837-3A626AA16C0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9" name="Line 186">
          <a:extLst>
            <a:ext uri="{FF2B5EF4-FFF2-40B4-BE49-F238E27FC236}">
              <a16:creationId xmlns:a16="http://schemas.microsoft.com/office/drawing/2014/main" id="{8DC450A0-6497-4255-B229-E624D82DDCC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0" name="Line 187">
          <a:extLst>
            <a:ext uri="{FF2B5EF4-FFF2-40B4-BE49-F238E27FC236}">
              <a16:creationId xmlns:a16="http://schemas.microsoft.com/office/drawing/2014/main" id="{E701D04B-291E-4B8C-AC43-F59CEADC685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1" name="Line 46">
          <a:extLst>
            <a:ext uri="{FF2B5EF4-FFF2-40B4-BE49-F238E27FC236}">
              <a16:creationId xmlns:a16="http://schemas.microsoft.com/office/drawing/2014/main" id="{7F7BD00F-FCC8-4B19-86E3-6A9897C19A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2" name="Line 47">
          <a:extLst>
            <a:ext uri="{FF2B5EF4-FFF2-40B4-BE49-F238E27FC236}">
              <a16:creationId xmlns:a16="http://schemas.microsoft.com/office/drawing/2014/main" id="{91B18E2E-63FC-4230-B272-D53A9519B2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3" name="Line 48">
          <a:extLst>
            <a:ext uri="{FF2B5EF4-FFF2-40B4-BE49-F238E27FC236}">
              <a16:creationId xmlns:a16="http://schemas.microsoft.com/office/drawing/2014/main" id="{91D953FD-99DD-43BC-8F1B-323920D8C14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4" name="Line 49">
          <a:extLst>
            <a:ext uri="{FF2B5EF4-FFF2-40B4-BE49-F238E27FC236}">
              <a16:creationId xmlns:a16="http://schemas.microsoft.com/office/drawing/2014/main" id="{07C4C87B-FB58-4E2B-B9C0-67A13A37970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5" name="Line 50">
          <a:extLst>
            <a:ext uri="{FF2B5EF4-FFF2-40B4-BE49-F238E27FC236}">
              <a16:creationId xmlns:a16="http://schemas.microsoft.com/office/drawing/2014/main" id="{A7BEC0CC-84D5-4674-9239-54566BB998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6" name="Line 51">
          <a:extLst>
            <a:ext uri="{FF2B5EF4-FFF2-40B4-BE49-F238E27FC236}">
              <a16:creationId xmlns:a16="http://schemas.microsoft.com/office/drawing/2014/main" id="{89C7B2C1-8A32-4C38-9C62-CB993ABEAE9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7" name="Line 182">
          <a:extLst>
            <a:ext uri="{FF2B5EF4-FFF2-40B4-BE49-F238E27FC236}">
              <a16:creationId xmlns:a16="http://schemas.microsoft.com/office/drawing/2014/main" id="{2DB5B6DB-213E-4542-B3B5-F941DEA9036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8" name="Line 183">
          <a:extLst>
            <a:ext uri="{FF2B5EF4-FFF2-40B4-BE49-F238E27FC236}">
              <a16:creationId xmlns:a16="http://schemas.microsoft.com/office/drawing/2014/main" id="{BFF3393B-969E-4B1F-87A5-67BFB1B1495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9" name="Line 184">
          <a:extLst>
            <a:ext uri="{FF2B5EF4-FFF2-40B4-BE49-F238E27FC236}">
              <a16:creationId xmlns:a16="http://schemas.microsoft.com/office/drawing/2014/main" id="{6E419DCA-AFAD-473E-9AD1-A884F896646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0" name="Line 185">
          <a:extLst>
            <a:ext uri="{FF2B5EF4-FFF2-40B4-BE49-F238E27FC236}">
              <a16:creationId xmlns:a16="http://schemas.microsoft.com/office/drawing/2014/main" id="{82DA655D-5725-43B2-882D-CCEEF49B302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1" name="Line 186">
          <a:extLst>
            <a:ext uri="{FF2B5EF4-FFF2-40B4-BE49-F238E27FC236}">
              <a16:creationId xmlns:a16="http://schemas.microsoft.com/office/drawing/2014/main" id="{E1F04951-1D50-4735-BAE9-5E3AB8708E9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2" name="Line 187">
          <a:extLst>
            <a:ext uri="{FF2B5EF4-FFF2-40B4-BE49-F238E27FC236}">
              <a16:creationId xmlns:a16="http://schemas.microsoft.com/office/drawing/2014/main" id="{99F7E3BE-7BD5-42A4-BC0B-E238761BCCC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3" name="Line 46">
          <a:extLst>
            <a:ext uri="{FF2B5EF4-FFF2-40B4-BE49-F238E27FC236}">
              <a16:creationId xmlns:a16="http://schemas.microsoft.com/office/drawing/2014/main" id="{9E345D3E-3E0E-49B3-8DD8-521E5A9DC1B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4" name="Line 47">
          <a:extLst>
            <a:ext uri="{FF2B5EF4-FFF2-40B4-BE49-F238E27FC236}">
              <a16:creationId xmlns:a16="http://schemas.microsoft.com/office/drawing/2014/main" id="{DA41457D-20BA-4076-BF29-3DA9761D6D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5" name="Line 48">
          <a:extLst>
            <a:ext uri="{FF2B5EF4-FFF2-40B4-BE49-F238E27FC236}">
              <a16:creationId xmlns:a16="http://schemas.microsoft.com/office/drawing/2014/main" id="{B102690F-4ADB-43F2-AF48-4AEFB986F0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6" name="Line 49">
          <a:extLst>
            <a:ext uri="{FF2B5EF4-FFF2-40B4-BE49-F238E27FC236}">
              <a16:creationId xmlns:a16="http://schemas.microsoft.com/office/drawing/2014/main" id="{F17AF021-9393-439C-98AE-C74E608CD3A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7" name="Line 50">
          <a:extLst>
            <a:ext uri="{FF2B5EF4-FFF2-40B4-BE49-F238E27FC236}">
              <a16:creationId xmlns:a16="http://schemas.microsoft.com/office/drawing/2014/main" id="{2D703BF7-FB2D-4178-A496-7A36C2DC45C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8" name="Line 51">
          <a:extLst>
            <a:ext uri="{FF2B5EF4-FFF2-40B4-BE49-F238E27FC236}">
              <a16:creationId xmlns:a16="http://schemas.microsoft.com/office/drawing/2014/main" id="{66384A4F-7473-4880-AD74-FB9361817A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9" name="Line 182">
          <a:extLst>
            <a:ext uri="{FF2B5EF4-FFF2-40B4-BE49-F238E27FC236}">
              <a16:creationId xmlns:a16="http://schemas.microsoft.com/office/drawing/2014/main" id="{CE6BE728-12C9-4016-A016-44602C90470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0" name="Line 183">
          <a:extLst>
            <a:ext uri="{FF2B5EF4-FFF2-40B4-BE49-F238E27FC236}">
              <a16:creationId xmlns:a16="http://schemas.microsoft.com/office/drawing/2014/main" id="{99845797-5EB0-408F-A5AF-4C602BF1DFB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1" name="Line 184">
          <a:extLst>
            <a:ext uri="{FF2B5EF4-FFF2-40B4-BE49-F238E27FC236}">
              <a16:creationId xmlns:a16="http://schemas.microsoft.com/office/drawing/2014/main" id="{D0D7155C-3FF8-4AC9-A362-F5D30237069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2" name="Line 185">
          <a:extLst>
            <a:ext uri="{FF2B5EF4-FFF2-40B4-BE49-F238E27FC236}">
              <a16:creationId xmlns:a16="http://schemas.microsoft.com/office/drawing/2014/main" id="{EF3069D6-1408-444B-974C-7BF224A8066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3" name="Line 186">
          <a:extLst>
            <a:ext uri="{FF2B5EF4-FFF2-40B4-BE49-F238E27FC236}">
              <a16:creationId xmlns:a16="http://schemas.microsoft.com/office/drawing/2014/main" id="{7765A018-1B4D-48D1-BEBF-2FF77AAE206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4" name="Line 187">
          <a:extLst>
            <a:ext uri="{FF2B5EF4-FFF2-40B4-BE49-F238E27FC236}">
              <a16:creationId xmlns:a16="http://schemas.microsoft.com/office/drawing/2014/main" id="{0BBA75C6-D026-4ECC-8863-0C4CDE702FA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5" name="Line 46">
          <a:extLst>
            <a:ext uri="{FF2B5EF4-FFF2-40B4-BE49-F238E27FC236}">
              <a16:creationId xmlns:a16="http://schemas.microsoft.com/office/drawing/2014/main" id="{A01119C2-618A-456E-B584-6C1A99AC6BC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6" name="Line 47">
          <a:extLst>
            <a:ext uri="{FF2B5EF4-FFF2-40B4-BE49-F238E27FC236}">
              <a16:creationId xmlns:a16="http://schemas.microsoft.com/office/drawing/2014/main" id="{7D29569D-168C-4283-A8F7-9BBE5CBB46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7" name="Line 48">
          <a:extLst>
            <a:ext uri="{FF2B5EF4-FFF2-40B4-BE49-F238E27FC236}">
              <a16:creationId xmlns:a16="http://schemas.microsoft.com/office/drawing/2014/main" id="{D68AA0AB-EFEE-4AA9-8E8D-9045E8F5434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8" name="Line 49">
          <a:extLst>
            <a:ext uri="{FF2B5EF4-FFF2-40B4-BE49-F238E27FC236}">
              <a16:creationId xmlns:a16="http://schemas.microsoft.com/office/drawing/2014/main" id="{080AD479-3973-4851-8EDE-39F5C1D030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9" name="Line 50">
          <a:extLst>
            <a:ext uri="{FF2B5EF4-FFF2-40B4-BE49-F238E27FC236}">
              <a16:creationId xmlns:a16="http://schemas.microsoft.com/office/drawing/2014/main" id="{A3FA57EB-AB1D-49A8-8FC5-933EDF3A960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0" name="Line 51">
          <a:extLst>
            <a:ext uri="{FF2B5EF4-FFF2-40B4-BE49-F238E27FC236}">
              <a16:creationId xmlns:a16="http://schemas.microsoft.com/office/drawing/2014/main" id="{E4030AA0-A071-4BF7-BD93-BC73941D64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1" name="Line 182">
          <a:extLst>
            <a:ext uri="{FF2B5EF4-FFF2-40B4-BE49-F238E27FC236}">
              <a16:creationId xmlns:a16="http://schemas.microsoft.com/office/drawing/2014/main" id="{31994006-DB09-47FF-8630-0B84CE36754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2" name="Line 183">
          <a:extLst>
            <a:ext uri="{FF2B5EF4-FFF2-40B4-BE49-F238E27FC236}">
              <a16:creationId xmlns:a16="http://schemas.microsoft.com/office/drawing/2014/main" id="{0A0A8073-440C-4417-AC6A-982688AEF9F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3" name="Line 184">
          <a:extLst>
            <a:ext uri="{FF2B5EF4-FFF2-40B4-BE49-F238E27FC236}">
              <a16:creationId xmlns:a16="http://schemas.microsoft.com/office/drawing/2014/main" id="{435A19FA-C9FE-446D-AE55-8C9F2519112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4" name="Line 185">
          <a:extLst>
            <a:ext uri="{FF2B5EF4-FFF2-40B4-BE49-F238E27FC236}">
              <a16:creationId xmlns:a16="http://schemas.microsoft.com/office/drawing/2014/main" id="{B6BA52D5-E587-4660-97E3-F03DD8DC7F0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5" name="Line 186">
          <a:extLst>
            <a:ext uri="{FF2B5EF4-FFF2-40B4-BE49-F238E27FC236}">
              <a16:creationId xmlns:a16="http://schemas.microsoft.com/office/drawing/2014/main" id="{74482B74-A3CF-48B3-8284-ABC23B067C9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6" name="Line 187">
          <a:extLst>
            <a:ext uri="{FF2B5EF4-FFF2-40B4-BE49-F238E27FC236}">
              <a16:creationId xmlns:a16="http://schemas.microsoft.com/office/drawing/2014/main" id="{C0E4D093-2775-4162-A02F-E8AB85DCF0B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7" name="Line 46">
          <a:extLst>
            <a:ext uri="{FF2B5EF4-FFF2-40B4-BE49-F238E27FC236}">
              <a16:creationId xmlns:a16="http://schemas.microsoft.com/office/drawing/2014/main" id="{77A1A971-6CBF-4F5A-A5DD-904789EFE77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8" name="Line 47">
          <a:extLst>
            <a:ext uri="{FF2B5EF4-FFF2-40B4-BE49-F238E27FC236}">
              <a16:creationId xmlns:a16="http://schemas.microsoft.com/office/drawing/2014/main" id="{39879CCA-A626-46D5-B349-573747F1EA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9" name="Line 48">
          <a:extLst>
            <a:ext uri="{FF2B5EF4-FFF2-40B4-BE49-F238E27FC236}">
              <a16:creationId xmlns:a16="http://schemas.microsoft.com/office/drawing/2014/main" id="{38BB8AC9-3547-4DF6-BE98-CD4DA1E9D7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0" name="Line 49">
          <a:extLst>
            <a:ext uri="{FF2B5EF4-FFF2-40B4-BE49-F238E27FC236}">
              <a16:creationId xmlns:a16="http://schemas.microsoft.com/office/drawing/2014/main" id="{0D2394C5-E7CB-467A-9499-3346A521EED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1" name="Line 50">
          <a:extLst>
            <a:ext uri="{FF2B5EF4-FFF2-40B4-BE49-F238E27FC236}">
              <a16:creationId xmlns:a16="http://schemas.microsoft.com/office/drawing/2014/main" id="{6BF67C8F-6C5B-4DBE-935A-8D2EAC7B01A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2" name="Line 51">
          <a:extLst>
            <a:ext uri="{FF2B5EF4-FFF2-40B4-BE49-F238E27FC236}">
              <a16:creationId xmlns:a16="http://schemas.microsoft.com/office/drawing/2014/main" id="{ACA9468F-70F7-42B5-A086-08F2961233F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3" name="Line 182">
          <a:extLst>
            <a:ext uri="{FF2B5EF4-FFF2-40B4-BE49-F238E27FC236}">
              <a16:creationId xmlns:a16="http://schemas.microsoft.com/office/drawing/2014/main" id="{80660602-81AC-4274-93E9-78DCACF80D9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4" name="Line 183">
          <a:extLst>
            <a:ext uri="{FF2B5EF4-FFF2-40B4-BE49-F238E27FC236}">
              <a16:creationId xmlns:a16="http://schemas.microsoft.com/office/drawing/2014/main" id="{30915100-4D33-4686-9053-0E9226B4D9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5" name="Line 184">
          <a:extLst>
            <a:ext uri="{FF2B5EF4-FFF2-40B4-BE49-F238E27FC236}">
              <a16:creationId xmlns:a16="http://schemas.microsoft.com/office/drawing/2014/main" id="{3B36B96D-B6C3-4571-A729-E979470354F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6" name="Line 185">
          <a:extLst>
            <a:ext uri="{FF2B5EF4-FFF2-40B4-BE49-F238E27FC236}">
              <a16:creationId xmlns:a16="http://schemas.microsoft.com/office/drawing/2014/main" id="{AB954934-6EFB-4082-BE1B-5E5E2418CC1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7" name="Line 186">
          <a:extLst>
            <a:ext uri="{FF2B5EF4-FFF2-40B4-BE49-F238E27FC236}">
              <a16:creationId xmlns:a16="http://schemas.microsoft.com/office/drawing/2014/main" id="{B585D4B7-B34E-4298-A864-EEEB074AFA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8" name="Line 187">
          <a:extLst>
            <a:ext uri="{FF2B5EF4-FFF2-40B4-BE49-F238E27FC236}">
              <a16:creationId xmlns:a16="http://schemas.microsoft.com/office/drawing/2014/main" id="{6ABD6608-6E51-477F-A773-C7F22AB2703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79" name="Line 46">
          <a:extLst>
            <a:ext uri="{FF2B5EF4-FFF2-40B4-BE49-F238E27FC236}">
              <a16:creationId xmlns:a16="http://schemas.microsoft.com/office/drawing/2014/main" id="{C934FA8B-1DB8-43B3-A099-CBD02F1CC2A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0" name="Line 47">
          <a:extLst>
            <a:ext uri="{FF2B5EF4-FFF2-40B4-BE49-F238E27FC236}">
              <a16:creationId xmlns:a16="http://schemas.microsoft.com/office/drawing/2014/main" id="{0C448C17-F0E4-4E63-891C-4929672DA0A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1" name="Line 48">
          <a:extLst>
            <a:ext uri="{FF2B5EF4-FFF2-40B4-BE49-F238E27FC236}">
              <a16:creationId xmlns:a16="http://schemas.microsoft.com/office/drawing/2014/main" id="{97A18422-A3F5-44AA-B911-F1C44CC36A1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2" name="Line 49">
          <a:extLst>
            <a:ext uri="{FF2B5EF4-FFF2-40B4-BE49-F238E27FC236}">
              <a16:creationId xmlns:a16="http://schemas.microsoft.com/office/drawing/2014/main" id="{BC4EFA37-6D4C-47F5-A5FE-17516D1F42F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3" name="Line 50">
          <a:extLst>
            <a:ext uri="{FF2B5EF4-FFF2-40B4-BE49-F238E27FC236}">
              <a16:creationId xmlns:a16="http://schemas.microsoft.com/office/drawing/2014/main" id="{A981EBFF-D3DA-4A6B-A925-570BB7921EC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4" name="Line 51">
          <a:extLst>
            <a:ext uri="{FF2B5EF4-FFF2-40B4-BE49-F238E27FC236}">
              <a16:creationId xmlns:a16="http://schemas.microsoft.com/office/drawing/2014/main" id="{ABCD1118-9466-4835-8F1C-F2A185041A0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5" name="Line 182">
          <a:extLst>
            <a:ext uri="{FF2B5EF4-FFF2-40B4-BE49-F238E27FC236}">
              <a16:creationId xmlns:a16="http://schemas.microsoft.com/office/drawing/2014/main" id="{3E8D190E-A539-489E-89C4-F43E7F8166A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6" name="Line 183">
          <a:extLst>
            <a:ext uri="{FF2B5EF4-FFF2-40B4-BE49-F238E27FC236}">
              <a16:creationId xmlns:a16="http://schemas.microsoft.com/office/drawing/2014/main" id="{1E712ADE-0891-49B6-BDF6-84BCF8E5BED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7" name="Line 184">
          <a:extLst>
            <a:ext uri="{FF2B5EF4-FFF2-40B4-BE49-F238E27FC236}">
              <a16:creationId xmlns:a16="http://schemas.microsoft.com/office/drawing/2014/main" id="{EB87870E-DEB4-4D4D-941E-A16E9E7A9F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8" name="Line 185">
          <a:extLst>
            <a:ext uri="{FF2B5EF4-FFF2-40B4-BE49-F238E27FC236}">
              <a16:creationId xmlns:a16="http://schemas.microsoft.com/office/drawing/2014/main" id="{9850BE4F-31FF-4659-8786-C25897DA50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9" name="Line 186">
          <a:extLst>
            <a:ext uri="{FF2B5EF4-FFF2-40B4-BE49-F238E27FC236}">
              <a16:creationId xmlns:a16="http://schemas.microsoft.com/office/drawing/2014/main" id="{02EBF8A7-18EA-47D3-865B-7F946DDA486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0" name="Line 187">
          <a:extLst>
            <a:ext uri="{FF2B5EF4-FFF2-40B4-BE49-F238E27FC236}">
              <a16:creationId xmlns:a16="http://schemas.microsoft.com/office/drawing/2014/main" id="{18E540CF-025D-4CED-892C-9D1F2EF7E9A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1" name="Line 46">
          <a:extLst>
            <a:ext uri="{FF2B5EF4-FFF2-40B4-BE49-F238E27FC236}">
              <a16:creationId xmlns:a16="http://schemas.microsoft.com/office/drawing/2014/main" id="{131E53C2-C896-41FE-BB1A-9BB99F6B821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2" name="Line 47">
          <a:extLst>
            <a:ext uri="{FF2B5EF4-FFF2-40B4-BE49-F238E27FC236}">
              <a16:creationId xmlns:a16="http://schemas.microsoft.com/office/drawing/2014/main" id="{8B50D188-2B8A-4F26-AD32-ADF3BBF9668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3" name="Line 48">
          <a:extLst>
            <a:ext uri="{FF2B5EF4-FFF2-40B4-BE49-F238E27FC236}">
              <a16:creationId xmlns:a16="http://schemas.microsoft.com/office/drawing/2014/main" id="{3FCEB873-13CA-4ED3-92B7-AA66C672C5C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4" name="Line 49">
          <a:extLst>
            <a:ext uri="{FF2B5EF4-FFF2-40B4-BE49-F238E27FC236}">
              <a16:creationId xmlns:a16="http://schemas.microsoft.com/office/drawing/2014/main" id="{4ED53AD0-4F82-4056-AF33-B1F3415F70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5" name="Line 50">
          <a:extLst>
            <a:ext uri="{FF2B5EF4-FFF2-40B4-BE49-F238E27FC236}">
              <a16:creationId xmlns:a16="http://schemas.microsoft.com/office/drawing/2014/main" id="{9DD55633-90F7-4F97-93C1-C1DB4211F8E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6" name="Line 51">
          <a:extLst>
            <a:ext uri="{FF2B5EF4-FFF2-40B4-BE49-F238E27FC236}">
              <a16:creationId xmlns:a16="http://schemas.microsoft.com/office/drawing/2014/main" id="{6BDE379E-94D1-4604-BDA6-E15DF93EB34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7" name="Line 182">
          <a:extLst>
            <a:ext uri="{FF2B5EF4-FFF2-40B4-BE49-F238E27FC236}">
              <a16:creationId xmlns:a16="http://schemas.microsoft.com/office/drawing/2014/main" id="{4F4634FB-36DD-4039-83C2-806F654E857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8" name="Line 183">
          <a:extLst>
            <a:ext uri="{FF2B5EF4-FFF2-40B4-BE49-F238E27FC236}">
              <a16:creationId xmlns:a16="http://schemas.microsoft.com/office/drawing/2014/main" id="{102E63FA-15B7-49AD-B69D-FE4D42A428C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9" name="Line 184">
          <a:extLst>
            <a:ext uri="{FF2B5EF4-FFF2-40B4-BE49-F238E27FC236}">
              <a16:creationId xmlns:a16="http://schemas.microsoft.com/office/drawing/2014/main" id="{43630B89-4887-4F66-AC95-711E8B2221E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0" name="Line 185">
          <a:extLst>
            <a:ext uri="{FF2B5EF4-FFF2-40B4-BE49-F238E27FC236}">
              <a16:creationId xmlns:a16="http://schemas.microsoft.com/office/drawing/2014/main" id="{595A01A2-0D3D-4AA4-B05D-FD06C9D6B61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1" name="Line 186">
          <a:extLst>
            <a:ext uri="{FF2B5EF4-FFF2-40B4-BE49-F238E27FC236}">
              <a16:creationId xmlns:a16="http://schemas.microsoft.com/office/drawing/2014/main" id="{4110D9CC-0634-435F-A8EF-99E9DC8613A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2" name="Line 187">
          <a:extLst>
            <a:ext uri="{FF2B5EF4-FFF2-40B4-BE49-F238E27FC236}">
              <a16:creationId xmlns:a16="http://schemas.microsoft.com/office/drawing/2014/main" id="{7145AC5E-3255-469F-A77F-896E11A4D30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3" name="Line 46">
          <a:extLst>
            <a:ext uri="{FF2B5EF4-FFF2-40B4-BE49-F238E27FC236}">
              <a16:creationId xmlns:a16="http://schemas.microsoft.com/office/drawing/2014/main" id="{DD8B36F0-1631-4512-BB0E-15B225CB5B9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4" name="Line 47">
          <a:extLst>
            <a:ext uri="{FF2B5EF4-FFF2-40B4-BE49-F238E27FC236}">
              <a16:creationId xmlns:a16="http://schemas.microsoft.com/office/drawing/2014/main" id="{A90EA4BF-DB62-4F19-8AF1-86BBBE2C1C2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5" name="Line 48">
          <a:extLst>
            <a:ext uri="{FF2B5EF4-FFF2-40B4-BE49-F238E27FC236}">
              <a16:creationId xmlns:a16="http://schemas.microsoft.com/office/drawing/2014/main" id="{D3356614-2769-4FF2-85E8-A726301176A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6" name="Line 49">
          <a:extLst>
            <a:ext uri="{FF2B5EF4-FFF2-40B4-BE49-F238E27FC236}">
              <a16:creationId xmlns:a16="http://schemas.microsoft.com/office/drawing/2014/main" id="{9FFB05F1-0304-4606-A683-2DF84B4CB2F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7" name="Line 50">
          <a:extLst>
            <a:ext uri="{FF2B5EF4-FFF2-40B4-BE49-F238E27FC236}">
              <a16:creationId xmlns:a16="http://schemas.microsoft.com/office/drawing/2014/main" id="{89F2CEED-FA09-45CC-85EF-C89D9DB3365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8" name="Line 51">
          <a:extLst>
            <a:ext uri="{FF2B5EF4-FFF2-40B4-BE49-F238E27FC236}">
              <a16:creationId xmlns:a16="http://schemas.microsoft.com/office/drawing/2014/main" id="{85380AB2-1F3D-4076-9BFD-FF210C020C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9" name="Line 182">
          <a:extLst>
            <a:ext uri="{FF2B5EF4-FFF2-40B4-BE49-F238E27FC236}">
              <a16:creationId xmlns:a16="http://schemas.microsoft.com/office/drawing/2014/main" id="{D1E85D18-FFE4-4753-A9C3-7BE45509094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0" name="Line 183">
          <a:extLst>
            <a:ext uri="{FF2B5EF4-FFF2-40B4-BE49-F238E27FC236}">
              <a16:creationId xmlns:a16="http://schemas.microsoft.com/office/drawing/2014/main" id="{7B867298-DE34-40E3-9941-6DB33B31638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1" name="Line 184">
          <a:extLst>
            <a:ext uri="{FF2B5EF4-FFF2-40B4-BE49-F238E27FC236}">
              <a16:creationId xmlns:a16="http://schemas.microsoft.com/office/drawing/2014/main" id="{1693BF68-899A-4760-90CC-03FE674B4F8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2" name="Line 185">
          <a:extLst>
            <a:ext uri="{FF2B5EF4-FFF2-40B4-BE49-F238E27FC236}">
              <a16:creationId xmlns:a16="http://schemas.microsoft.com/office/drawing/2014/main" id="{DAD2E365-1AAD-490D-A5EC-C934C01E97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3" name="Line 186">
          <a:extLst>
            <a:ext uri="{FF2B5EF4-FFF2-40B4-BE49-F238E27FC236}">
              <a16:creationId xmlns:a16="http://schemas.microsoft.com/office/drawing/2014/main" id="{2F518B73-13E3-4158-8853-5CCD51CAF7A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4" name="Line 187">
          <a:extLst>
            <a:ext uri="{FF2B5EF4-FFF2-40B4-BE49-F238E27FC236}">
              <a16:creationId xmlns:a16="http://schemas.microsoft.com/office/drawing/2014/main" id="{277A7ECA-24C0-4AE3-95D2-D90BAC28A49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5" name="Line 46">
          <a:extLst>
            <a:ext uri="{FF2B5EF4-FFF2-40B4-BE49-F238E27FC236}">
              <a16:creationId xmlns:a16="http://schemas.microsoft.com/office/drawing/2014/main" id="{1D73FD0C-FA24-45C3-AC77-3D13BD1722C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6" name="Line 47">
          <a:extLst>
            <a:ext uri="{FF2B5EF4-FFF2-40B4-BE49-F238E27FC236}">
              <a16:creationId xmlns:a16="http://schemas.microsoft.com/office/drawing/2014/main" id="{111D6DF9-BBA7-41E1-BBAB-72E1736277D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7" name="Line 48">
          <a:extLst>
            <a:ext uri="{FF2B5EF4-FFF2-40B4-BE49-F238E27FC236}">
              <a16:creationId xmlns:a16="http://schemas.microsoft.com/office/drawing/2014/main" id="{1F8BECB1-DE0A-4760-AF75-B80FCF4AF4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8" name="Line 49">
          <a:extLst>
            <a:ext uri="{FF2B5EF4-FFF2-40B4-BE49-F238E27FC236}">
              <a16:creationId xmlns:a16="http://schemas.microsoft.com/office/drawing/2014/main" id="{A7E8A3A5-AA4D-46BF-B144-162536DBF7A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9" name="Line 50">
          <a:extLst>
            <a:ext uri="{FF2B5EF4-FFF2-40B4-BE49-F238E27FC236}">
              <a16:creationId xmlns:a16="http://schemas.microsoft.com/office/drawing/2014/main" id="{28A43CE1-F638-4E71-878D-16FB94EBFF3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0" name="Line 51">
          <a:extLst>
            <a:ext uri="{FF2B5EF4-FFF2-40B4-BE49-F238E27FC236}">
              <a16:creationId xmlns:a16="http://schemas.microsoft.com/office/drawing/2014/main" id="{2B30E365-6966-4586-8DF2-3287B4C7A50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1" name="Line 182">
          <a:extLst>
            <a:ext uri="{FF2B5EF4-FFF2-40B4-BE49-F238E27FC236}">
              <a16:creationId xmlns:a16="http://schemas.microsoft.com/office/drawing/2014/main" id="{141F92F7-8C07-428D-BCB6-BB701182CAA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2" name="Line 183">
          <a:extLst>
            <a:ext uri="{FF2B5EF4-FFF2-40B4-BE49-F238E27FC236}">
              <a16:creationId xmlns:a16="http://schemas.microsoft.com/office/drawing/2014/main" id="{2BD882A3-0B2A-4607-BCD0-F2C5D284D0F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3" name="Line 184">
          <a:extLst>
            <a:ext uri="{FF2B5EF4-FFF2-40B4-BE49-F238E27FC236}">
              <a16:creationId xmlns:a16="http://schemas.microsoft.com/office/drawing/2014/main" id="{750EE507-18F8-42AC-BDA9-40D16B7B368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4" name="Line 185">
          <a:extLst>
            <a:ext uri="{FF2B5EF4-FFF2-40B4-BE49-F238E27FC236}">
              <a16:creationId xmlns:a16="http://schemas.microsoft.com/office/drawing/2014/main" id="{CD72B629-D8FF-47A3-9F00-0073A9CDE09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5" name="Line 186">
          <a:extLst>
            <a:ext uri="{FF2B5EF4-FFF2-40B4-BE49-F238E27FC236}">
              <a16:creationId xmlns:a16="http://schemas.microsoft.com/office/drawing/2014/main" id="{6BA70B89-5087-4545-A323-641D617C7D0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6" name="Line 187">
          <a:extLst>
            <a:ext uri="{FF2B5EF4-FFF2-40B4-BE49-F238E27FC236}">
              <a16:creationId xmlns:a16="http://schemas.microsoft.com/office/drawing/2014/main" id="{23221297-D783-4153-96D9-B36A24DC16B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7" name="Line 46">
          <a:extLst>
            <a:ext uri="{FF2B5EF4-FFF2-40B4-BE49-F238E27FC236}">
              <a16:creationId xmlns:a16="http://schemas.microsoft.com/office/drawing/2014/main" id="{D4F1E1D5-9F99-4E4B-B96F-3D9FD8F5F5A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8" name="Line 47">
          <a:extLst>
            <a:ext uri="{FF2B5EF4-FFF2-40B4-BE49-F238E27FC236}">
              <a16:creationId xmlns:a16="http://schemas.microsoft.com/office/drawing/2014/main" id="{F07AB1AA-FF18-4729-B4C6-91584C5D5B7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9" name="Line 48">
          <a:extLst>
            <a:ext uri="{FF2B5EF4-FFF2-40B4-BE49-F238E27FC236}">
              <a16:creationId xmlns:a16="http://schemas.microsoft.com/office/drawing/2014/main" id="{B6072245-2B61-475B-BDC2-2841CE0B5F4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0" name="Line 49">
          <a:extLst>
            <a:ext uri="{FF2B5EF4-FFF2-40B4-BE49-F238E27FC236}">
              <a16:creationId xmlns:a16="http://schemas.microsoft.com/office/drawing/2014/main" id="{97964389-2E66-44FC-AB48-DEA698E4AB4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1" name="Line 50">
          <a:extLst>
            <a:ext uri="{FF2B5EF4-FFF2-40B4-BE49-F238E27FC236}">
              <a16:creationId xmlns:a16="http://schemas.microsoft.com/office/drawing/2014/main" id="{E9960178-945B-4976-9415-7D3AF3F3253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2" name="Line 51">
          <a:extLst>
            <a:ext uri="{FF2B5EF4-FFF2-40B4-BE49-F238E27FC236}">
              <a16:creationId xmlns:a16="http://schemas.microsoft.com/office/drawing/2014/main" id="{BA67388F-9F23-44A8-B444-EA7A9679C90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3" name="Line 182">
          <a:extLst>
            <a:ext uri="{FF2B5EF4-FFF2-40B4-BE49-F238E27FC236}">
              <a16:creationId xmlns:a16="http://schemas.microsoft.com/office/drawing/2014/main" id="{E6719009-29BB-4A4D-B565-E3AFE3EB2E8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4" name="Line 183">
          <a:extLst>
            <a:ext uri="{FF2B5EF4-FFF2-40B4-BE49-F238E27FC236}">
              <a16:creationId xmlns:a16="http://schemas.microsoft.com/office/drawing/2014/main" id="{55BE79A7-FAEC-46EC-ACEB-37ADE8BA53A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5" name="Line 184">
          <a:extLst>
            <a:ext uri="{FF2B5EF4-FFF2-40B4-BE49-F238E27FC236}">
              <a16:creationId xmlns:a16="http://schemas.microsoft.com/office/drawing/2014/main" id="{C96CEC4F-D9A5-4D2F-BE1B-483CD23D48B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6" name="Line 185">
          <a:extLst>
            <a:ext uri="{FF2B5EF4-FFF2-40B4-BE49-F238E27FC236}">
              <a16:creationId xmlns:a16="http://schemas.microsoft.com/office/drawing/2014/main" id="{3728452F-C80A-4714-BF57-F0C507844A4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7" name="Line 186">
          <a:extLst>
            <a:ext uri="{FF2B5EF4-FFF2-40B4-BE49-F238E27FC236}">
              <a16:creationId xmlns:a16="http://schemas.microsoft.com/office/drawing/2014/main" id="{20E392D7-5502-4DEB-99C5-E92AC4E40D8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8" name="Line 187">
          <a:extLst>
            <a:ext uri="{FF2B5EF4-FFF2-40B4-BE49-F238E27FC236}">
              <a16:creationId xmlns:a16="http://schemas.microsoft.com/office/drawing/2014/main" id="{8D37DA0A-E627-4905-BFF2-883FA2AA917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9" name="Line 46">
          <a:extLst>
            <a:ext uri="{FF2B5EF4-FFF2-40B4-BE49-F238E27FC236}">
              <a16:creationId xmlns:a16="http://schemas.microsoft.com/office/drawing/2014/main" id="{9344D4F1-6F10-4A89-A731-6A15558DE61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0" name="Line 47">
          <a:extLst>
            <a:ext uri="{FF2B5EF4-FFF2-40B4-BE49-F238E27FC236}">
              <a16:creationId xmlns:a16="http://schemas.microsoft.com/office/drawing/2014/main" id="{5E375803-FBC0-407F-8EDC-2EEF8CC8FCB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1" name="Line 48">
          <a:extLst>
            <a:ext uri="{FF2B5EF4-FFF2-40B4-BE49-F238E27FC236}">
              <a16:creationId xmlns:a16="http://schemas.microsoft.com/office/drawing/2014/main" id="{5654BC04-9199-4E1F-B5AE-14B7C51654A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2" name="Line 49">
          <a:extLst>
            <a:ext uri="{FF2B5EF4-FFF2-40B4-BE49-F238E27FC236}">
              <a16:creationId xmlns:a16="http://schemas.microsoft.com/office/drawing/2014/main" id="{95566C67-B764-4DA6-BFA4-250E74753CA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3" name="Line 50">
          <a:extLst>
            <a:ext uri="{FF2B5EF4-FFF2-40B4-BE49-F238E27FC236}">
              <a16:creationId xmlns:a16="http://schemas.microsoft.com/office/drawing/2014/main" id="{76397933-E133-467E-88EE-98416F158A2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4" name="Line 51">
          <a:extLst>
            <a:ext uri="{FF2B5EF4-FFF2-40B4-BE49-F238E27FC236}">
              <a16:creationId xmlns:a16="http://schemas.microsoft.com/office/drawing/2014/main" id="{1822D329-C504-4145-B75D-A9FFF9B957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5" name="Line 182">
          <a:extLst>
            <a:ext uri="{FF2B5EF4-FFF2-40B4-BE49-F238E27FC236}">
              <a16:creationId xmlns:a16="http://schemas.microsoft.com/office/drawing/2014/main" id="{F727CD30-83BD-4281-A93A-016AE9EE989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6" name="Line 183">
          <a:extLst>
            <a:ext uri="{FF2B5EF4-FFF2-40B4-BE49-F238E27FC236}">
              <a16:creationId xmlns:a16="http://schemas.microsoft.com/office/drawing/2014/main" id="{74D971B4-8FD3-438A-A549-B5389BA380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7" name="Line 184">
          <a:extLst>
            <a:ext uri="{FF2B5EF4-FFF2-40B4-BE49-F238E27FC236}">
              <a16:creationId xmlns:a16="http://schemas.microsoft.com/office/drawing/2014/main" id="{C087A64B-0952-44FA-96CE-C32B6ADB5E6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8" name="Line 185">
          <a:extLst>
            <a:ext uri="{FF2B5EF4-FFF2-40B4-BE49-F238E27FC236}">
              <a16:creationId xmlns:a16="http://schemas.microsoft.com/office/drawing/2014/main" id="{A29CE518-6E94-4703-A10C-6D5DE4EA89C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9" name="Line 186">
          <a:extLst>
            <a:ext uri="{FF2B5EF4-FFF2-40B4-BE49-F238E27FC236}">
              <a16:creationId xmlns:a16="http://schemas.microsoft.com/office/drawing/2014/main" id="{D5F40688-3FD6-4AEC-8F3C-D0151C2E490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0" name="Line 187">
          <a:extLst>
            <a:ext uri="{FF2B5EF4-FFF2-40B4-BE49-F238E27FC236}">
              <a16:creationId xmlns:a16="http://schemas.microsoft.com/office/drawing/2014/main" id="{EDD4F16F-3863-4AFB-A9D5-724629D4510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1" name="Line 46">
          <a:extLst>
            <a:ext uri="{FF2B5EF4-FFF2-40B4-BE49-F238E27FC236}">
              <a16:creationId xmlns:a16="http://schemas.microsoft.com/office/drawing/2014/main" id="{71F82CBF-18D1-4503-91C2-9A4C3806956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2" name="Line 47">
          <a:extLst>
            <a:ext uri="{FF2B5EF4-FFF2-40B4-BE49-F238E27FC236}">
              <a16:creationId xmlns:a16="http://schemas.microsoft.com/office/drawing/2014/main" id="{DDD08B54-884C-457D-BAC9-82CFAB1CBE9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3" name="Line 48">
          <a:extLst>
            <a:ext uri="{FF2B5EF4-FFF2-40B4-BE49-F238E27FC236}">
              <a16:creationId xmlns:a16="http://schemas.microsoft.com/office/drawing/2014/main" id="{E39C9CCA-2F75-49B7-832B-90123B13D53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4" name="Line 49">
          <a:extLst>
            <a:ext uri="{FF2B5EF4-FFF2-40B4-BE49-F238E27FC236}">
              <a16:creationId xmlns:a16="http://schemas.microsoft.com/office/drawing/2014/main" id="{FBD0FA2C-C18F-4DDC-A11B-6E91CDA0C3A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5" name="Line 50">
          <a:extLst>
            <a:ext uri="{FF2B5EF4-FFF2-40B4-BE49-F238E27FC236}">
              <a16:creationId xmlns:a16="http://schemas.microsoft.com/office/drawing/2014/main" id="{0799D227-254D-4480-B1F3-581C9C4266D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6" name="Line 51">
          <a:extLst>
            <a:ext uri="{FF2B5EF4-FFF2-40B4-BE49-F238E27FC236}">
              <a16:creationId xmlns:a16="http://schemas.microsoft.com/office/drawing/2014/main" id="{494FE851-83E4-4CD9-A142-9253F879B26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7" name="Line 182">
          <a:extLst>
            <a:ext uri="{FF2B5EF4-FFF2-40B4-BE49-F238E27FC236}">
              <a16:creationId xmlns:a16="http://schemas.microsoft.com/office/drawing/2014/main" id="{D4C3798D-A037-4CA8-A661-3C04DC7490F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8" name="Line 183">
          <a:extLst>
            <a:ext uri="{FF2B5EF4-FFF2-40B4-BE49-F238E27FC236}">
              <a16:creationId xmlns:a16="http://schemas.microsoft.com/office/drawing/2014/main" id="{47A20D6C-7F6A-42CD-9236-C95580A8D9F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9" name="Line 184">
          <a:extLst>
            <a:ext uri="{FF2B5EF4-FFF2-40B4-BE49-F238E27FC236}">
              <a16:creationId xmlns:a16="http://schemas.microsoft.com/office/drawing/2014/main" id="{DC7716F9-42C1-477F-B0D4-8308BF3709E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0" name="Line 185">
          <a:extLst>
            <a:ext uri="{FF2B5EF4-FFF2-40B4-BE49-F238E27FC236}">
              <a16:creationId xmlns:a16="http://schemas.microsoft.com/office/drawing/2014/main" id="{46FB593C-11EB-4266-9936-3F8971F4A5E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1" name="Line 186">
          <a:extLst>
            <a:ext uri="{FF2B5EF4-FFF2-40B4-BE49-F238E27FC236}">
              <a16:creationId xmlns:a16="http://schemas.microsoft.com/office/drawing/2014/main" id="{6D0EA943-22E2-464A-90D1-CCDB9D442AA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2" name="Line 187">
          <a:extLst>
            <a:ext uri="{FF2B5EF4-FFF2-40B4-BE49-F238E27FC236}">
              <a16:creationId xmlns:a16="http://schemas.microsoft.com/office/drawing/2014/main" id="{7D748623-E4E7-4D0C-9D22-0F55436D4D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3" name="Line 46">
          <a:extLst>
            <a:ext uri="{FF2B5EF4-FFF2-40B4-BE49-F238E27FC236}">
              <a16:creationId xmlns:a16="http://schemas.microsoft.com/office/drawing/2014/main" id="{BD31CE77-F6D1-4155-83EC-5980F057D82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4" name="Line 47">
          <a:extLst>
            <a:ext uri="{FF2B5EF4-FFF2-40B4-BE49-F238E27FC236}">
              <a16:creationId xmlns:a16="http://schemas.microsoft.com/office/drawing/2014/main" id="{5C833A4F-2516-4F3E-AB30-D8C2BE35048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5" name="Line 48">
          <a:extLst>
            <a:ext uri="{FF2B5EF4-FFF2-40B4-BE49-F238E27FC236}">
              <a16:creationId xmlns:a16="http://schemas.microsoft.com/office/drawing/2014/main" id="{5B669907-3C1E-4146-B44F-79B7F80DBC5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6" name="Line 49">
          <a:extLst>
            <a:ext uri="{FF2B5EF4-FFF2-40B4-BE49-F238E27FC236}">
              <a16:creationId xmlns:a16="http://schemas.microsoft.com/office/drawing/2014/main" id="{1F095831-965B-4977-AE94-203BE14F704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7" name="Line 50">
          <a:extLst>
            <a:ext uri="{FF2B5EF4-FFF2-40B4-BE49-F238E27FC236}">
              <a16:creationId xmlns:a16="http://schemas.microsoft.com/office/drawing/2014/main" id="{B7968775-CAD3-4AAE-AA38-F2D45EA7E82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8" name="Line 51">
          <a:extLst>
            <a:ext uri="{FF2B5EF4-FFF2-40B4-BE49-F238E27FC236}">
              <a16:creationId xmlns:a16="http://schemas.microsoft.com/office/drawing/2014/main" id="{232737E3-7130-4CEF-93AC-284EC9F04FE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9" name="Line 182">
          <a:extLst>
            <a:ext uri="{FF2B5EF4-FFF2-40B4-BE49-F238E27FC236}">
              <a16:creationId xmlns:a16="http://schemas.microsoft.com/office/drawing/2014/main" id="{DCEF41F5-A713-4ECF-99B9-7A73B386923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0" name="Line 183">
          <a:extLst>
            <a:ext uri="{FF2B5EF4-FFF2-40B4-BE49-F238E27FC236}">
              <a16:creationId xmlns:a16="http://schemas.microsoft.com/office/drawing/2014/main" id="{504550A2-02D9-4666-91C0-EDD3F3C3F0D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1" name="Line 184">
          <a:extLst>
            <a:ext uri="{FF2B5EF4-FFF2-40B4-BE49-F238E27FC236}">
              <a16:creationId xmlns:a16="http://schemas.microsoft.com/office/drawing/2014/main" id="{A3EF0BC0-C0D3-4F91-9647-7D48F7D72D2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2" name="Line 185">
          <a:extLst>
            <a:ext uri="{FF2B5EF4-FFF2-40B4-BE49-F238E27FC236}">
              <a16:creationId xmlns:a16="http://schemas.microsoft.com/office/drawing/2014/main" id="{7A3DB17D-69AE-4A05-A23F-6D11C5B5052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3" name="Line 186">
          <a:extLst>
            <a:ext uri="{FF2B5EF4-FFF2-40B4-BE49-F238E27FC236}">
              <a16:creationId xmlns:a16="http://schemas.microsoft.com/office/drawing/2014/main" id="{EC3D70DD-5778-41F8-BAF9-736CDD27A1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4" name="Line 187">
          <a:extLst>
            <a:ext uri="{FF2B5EF4-FFF2-40B4-BE49-F238E27FC236}">
              <a16:creationId xmlns:a16="http://schemas.microsoft.com/office/drawing/2014/main" id="{71056F43-D0D2-4019-B3F5-7901934EF7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5" name="Line 46">
          <a:extLst>
            <a:ext uri="{FF2B5EF4-FFF2-40B4-BE49-F238E27FC236}">
              <a16:creationId xmlns:a16="http://schemas.microsoft.com/office/drawing/2014/main" id="{09D628E7-F418-4CE5-9755-C72D81FC9AB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6" name="Line 47">
          <a:extLst>
            <a:ext uri="{FF2B5EF4-FFF2-40B4-BE49-F238E27FC236}">
              <a16:creationId xmlns:a16="http://schemas.microsoft.com/office/drawing/2014/main" id="{549932C7-2E97-47DE-BF9F-27FFD1146A8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7" name="Line 48">
          <a:extLst>
            <a:ext uri="{FF2B5EF4-FFF2-40B4-BE49-F238E27FC236}">
              <a16:creationId xmlns:a16="http://schemas.microsoft.com/office/drawing/2014/main" id="{F8367E98-493B-4EBF-BEBC-C71FE212001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8" name="Line 49">
          <a:extLst>
            <a:ext uri="{FF2B5EF4-FFF2-40B4-BE49-F238E27FC236}">
              <a16:creationId xmlns:a16="http://schemas.microsoft.com/office/drawing/2014/main" id="{77BCC918-FA9E-4186-B678-23851022AC0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9" name="Line 50">
          <a:extLst>
            <a:ext uri="{FF2B5EF4-FFF2-40B4-BE49-F238E27FC236}">
              <a16:creationId xmlns:a16="http://schemas.microsoft.com/office/drawing/2014/main" id="{0AC31C6D-F2D4-4201-AAA7-BEF3585FD24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0" name="Line 51">
          <a:extLst>
            <a:ext uri="{FF2B5EF4-FFF2-40B4-BE49-F238E27FC236}">
              <a16:creationId xmlns:a16="http://schemas.microsoft.com/office/drawing/2014/main" id="{1A997E4B-C879-4BD3-9037-CBCC6434724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1" name="Line 182">
          <a:extLst>
            <a:ext uri="{FF2B5EF4-FFF2-40B4-BE49-F238E27FC236}">
              <a16:creationId xmlns:a16="http://schemas.microsoft.com/office/drawing/2014/main" id="{7F800FF5-C6EC-4DC4-BAB5-997DF1F598A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2" name="Line 183">
          <a:extLst>
            <a:ext uri="{FF2B5EF4-FFF2-40B4-BE49-F238E27FC236}">
              <a16:creationId xmlns:a16="http://schemas.microsoft.com/office/drawing/2014/main" id="{7EF7C9FC-48F2-4B08-9730-C9A0BFE79EE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3" name="Line 184">
          <a:extLst>
            <a:ext uri="{FF2B5EF4-FFF2-40B4-BE49-F238E27FC236}">
              <a16:creationId xmlns:a16="http://schemas.microsoft.com/office/drawing/2014/main" id="{9A350E61-D2FA-4EBF-9462-D9BF1570F75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4" name="Line 185">
          <a:extLst>
            <a:ext uri="{FF2B5EF4-FFF2-40B4-BE49-F238E27FC236}">
              <a16:creationId xmlns:a16="http://schemas.microsoft.com/office/drawing/2014/main" id="{8922BB8F-E1B0-4ADA-8FEE-AB65C0A16B4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5" name="Line 186">
          <a:extLst>
            <a:ext uri="{FF2B5EF4-FFF2-40B4-BE49-F238E27FC236}">
              <a16:creationId xmlns:a16="http://schemas.microsoft.com/office/drawing/2014/main" id="{BFFA49C3-A876-4A87-AD8F-F764F6F9E78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6" name="Line 187">
          <a:extLst>
            <a:ext uri="{FF2B5EF4-FFF2-40B4-BE49-F238E27FC236}">
              <a16:creationId xmlns:a16="http://schemas.microsoft.com/office/drawing/2014/main" id="{84011BFA-DCA7-422F-8A1B-9B2F5FC7633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7" name="Line 46">
          <a:extLst>
            <a:ext uri="{FF2B5EF4-FFF2-40B4-BE49-F238E27FC236}">
              <a16:creationId xmlns:a16="http://schemas.microsoft.com/office/drawing/2014/main" id="{F9770A12-E226-4E3D-9B7E-CE28A5085A9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8" name="Line 47">
          <a:extLst>
            <a:ext uri="{FF2B5EF4-FFF2-40B4-BE49-F238E27FC236}">
              <a16:creationId xmlns:a16="http://schemas.microsoft.com/office/drawing/2014/main" id="{3C98C832-21EB-4822-9574-2329F274D62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9" name="Line 48">
          <a:extLst>
            <a:ext uri="{FF2B5EF4-FFF2-40B4-BE49-F238E27FC236}">
              <a16:creationId xmlns:a16="http://schemas.microsoft.com/office/drawing/2014/main" id="{9208A361-1BF1-4436-BA4E-F8B3DC3B620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0" name="Line 49">
          <a:extLst>
            <a:ext uri="{FF2B5EF4-FFF2-40B4-BE49-F238E27FC236}">
              <a16:creationId xmlns:a16="http://schemas.microsoft.com/office/drawing/2014/main" id="{CFEDB753-979E-469B-A692-07AEAC47E5A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1" name="Line 50">
          <a:extLst>
            <a:ext uri="{FF2B5EF4-FFF2-40B4-BE49-F238E27FC236}">
              <a16:creationId xmlns:a16="http://schemas.microsoft.com/office/drawing/2014/main" id="{7D0953D0-FA6C-4F60-B9D4-02F7795FD83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2" name="Line 51">
          <a:extLst>
            <a:ext uri="{FF2B5EF4-FFF2-40B4-BE49-F238E27FC236}">
              <a16:creationId xmlns:a16="http://schemas.microsoft.com/office/drawing/2014/main" id="{4AFD3DF0-7AB8-458A-84C7-915EF48D0FE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3" name="Line 182">
          <a:extLst>
            <a:ext uri="{FF2B5EF4-FFF2-40B4-BE49-F238E27FC236}">
              <a16:creationId xmlns:a16="http://schemas.microsoft.com/office/drawing/2014/main" id="{C14AA9AB-586B-498C-84F3-2CCE408A108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4" name="Line 183">
          <a:extLst>
            <a:ext uri="{FF2B5EF4-FFF2-40B4-BE49-F238E27FC236}">
              <a16:creationId xmlns:a16="http://schemas.microsoft.com/office/drawing/2014/main" id="{EBE36719-47C3-455D-8CCF-2779DB4BA31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5" name="Line 184">
          <a:extLst>
            <a:ext uri="{FF2B5EF4-FFF2-40B4-BE49-F238E27FC236}">
              <a16:creationId xmlns:a16="http://schemas.microsoft.com/office/drawing/2014/main" id="{18770AB4-937D-4966-80FE-DE1242B83A7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6" name="Line 185">
          <a:extLst>
            <a:ext uri="{FF2B5EF4-FFF2-40B4-BE49-F238E27FC236}">
              <a16:creationId xmlns:a16="http://schemas.microsoft.com/office/drawing/2014/main" id="{96950979-5999-4AA4-AD5A-564F5ECC5BC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7" name="Line 186">
          <a:extLst>
            <a:ext uri="{FF2B5EF4-FFF2-40B4-BE49-F238E27FC236}">
              <a16:creationId xmlns:a16="http://schemas.microsoft.com/office/drawing/2014/main" id="{14B356AF-F306-4338-A891-B4F71AB1D97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8" name="Line 187">
          <a:extLst>
            <a:ext uri="{FF2B5EF4-FFF2-40B4-BE49-F238E27FC236}">
              <a16:creationId xmlns:a16="http://schemas.microsoft.com/office/drawing/2014/main" id="{4511658D-AF89-4C6A-83C6-3EDEABCA503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9" name="Line 46">
          <a:extLst>
            <a:ext uri="{FF2B5EF4-FFF2-40B4-BE49-F238E27FC236}">
              <a16:creationId xmlns:a16="http://schemas.microsoft.com/office/drawing/2014/main" id="{4B8CE945-5AA7-4D12-AD68-B889846187F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0" name="Line 47">
          <a:extLst>
            <a:ext uri="{FF2B5EF4-FFF2-40B4-BE49-F238E27FC236}">
              <a16:creationId xmlns:a16="http://schemas.microsoft.com/office/drawing/2014/main" id="{9BCEB812-9151-4E5C-A30E-5E85D348837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1" name="Line 48">
          <a:extLst>
            <a:ext uri="{FF2B5EF4-FFF2-40B4-BE49-F238E27FC236}">
              <a16:creationId xmlns:a16="http://schemas.microsoft.com/office/drawing/2014/main" id="{CFAFB8C1-A51C-440E-A8FC-286A76DFD47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2" name="Line 49">
          <a:extLst>
            <a:ext uri="{FF2B5EF4-FFF2-40B4-BE49-F238E27FC236}">
              <a16:creationId xmlns:a16="http://schemas.microsoft.com/office/drawing/2014/main" id="{B4D70A4B-9469-4E22-B889-034062B6B39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3" name="Line 50">
          <a:extLst>
            <a:ext uri="{FF2B5EF4-FFF2-40B4-BE49-F238E27FC236}">
              <a16:creationId xmlns:a16="http://schemas.microsoft.com/office/drawing/2014/main" id="{A6F6F870-5C61-4B7C-894D-30B99821084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4" name="Line 51">
          <a:extLst>
            <a:ext uri="{FF2B5EF4-FFF2-40B4-BE49-F238E27FC236}">
              <a16:creationId xmlns:a16="http://schemas.microsoft.com/office/drawing/2014/main" id="{06111297-91C3-4924-BA69-B4DBA8F6B35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5" name="Line 182">
          <a:extLst>
            <a:ext uri="{FF2B5EF4-FFF2-40B4-BE49-F238E27FC236}">
              <a16:creationId xmlns:a16="http://schemas.microsoft.com/office/drawing/2014/main" id="{E9E85D02-3807-4EE8-BC5A-7DFC954BD55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6" name="Line 183">
          <a:extLst>
            <a:ext uri="{FF2B5EF4-FFF2-40B4-BE49-F238E27FC236}">
              <a16:creationId xmlns:a16="http://schemas.microsoft.com/office/drawing/2014/main" id="{C7A39325-DAAF-4F6F-802B-2877EA33EFA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7" name="Line 184">
          <a:extLst>
            <a:ext uri="{FF2B5EF4-FFF2-40B4-BE49-F238E27FC236}">
              <a16:creationId xmlns:a16="http://schemas.microsoft.com/office/drawing/2014/main" id="{03A5C7CF-98A2-4B90-810F-D9C63C64489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8" name="Line 185">
          <a:extLst>
            <a:ext uri="{FF2B5EF4-FFF2-40B4-BE49-F238E27FC236}">
              <a16:creationId xmlns:a16="http://schemas.microsoft.com/office/drawing/2014/main" id="{3548723D-01A4-4C8A-99E0-59F44D3B120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9" name="Line 186">
          <a:extLst>
            <a:ext uri="{FF2B5EF4-FFF2-40B4-BE49-F238E27FC236}">
              <a16:creationId xmlns:a16="http://schemas.microsoft.com/office/drawing/2014/main" id="{C27B6DC3-9889-47EA-A5CC-028D7DD4CAF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0" name="Line 187">
          <a:extLst>
            <a:ext uri="{FF2B5EF4-FFF2-40B4-BE49-F238E27FC236}">
              <a16:creationId xmlns:a16="http://schemas.microsoft.com/office/drawing/2014/main" id="{982A5DEE-60E2-4047-8E58-4ABF9CFF3A7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1" name="Line 46">
          <a:extLst>
            <a:ext uri="{FF2B5EF4-FFF2-40B4-BE49-F238E27FC236}">
              <a16:creationId xmlns:a16="http://schemas.microsoft.com/office/drawing/2014/main" id="{E4BAF6AD-EF03-4A33-AF48-4D2147AFFA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2" name="Line 47">
          <a:extLst>
            <a:ext uri="{FF2B5EF4-FFF2-40B4-BE49-F238E27FC236}">
              <a16:creationId xmlns:a16="http://schemas.microsoft.com/office/drawing/2014/main" id="{D04A78C1-A997-4E17-9681-A6A490227EE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3" name="Line 48">
          <a:extLst>
            <a:ext uri="{FF2B5EF4-FFF2-40B4-BE49-F238E27FC236}">
              <a16:creationId xmlns:a16="http://schemas.microsoft.com/office/drawing/2014/main" id="{22C7B86F-CB68-41C2-AEAA-1E672505774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4" name="Line 49">
          <a:extLst>
            <a:ext uri="{FF2B5EF4-FFF2-40B4-BE49-F238E27FC236}">
              <a16:creationId xmlns:a16="http://schemas.microsoft.com/office/drawing/2014/main" id="{5C90136F-E9D0-49AB-92B7-4898F6A88D4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5" name="Line 50">
          <a:extLst>
            <a:ext uri="{FF2B5EF4-FFF2-40B4-BE49-F238E27FC236}">
              <a16:creationId xmlns:a16="http://schemas.microsoft.com/office/drawing/2014/main" id="{EB5A3736-4B44-4702-AAD6-94EA59A8214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6" name="Line 51">
          <a:extLst>
            <a:ext uri="{FF2B5EF4-FFF2-40B4-BE49-F238E27FC236}">
              <a16:creationId xmlns:a16="http://schemas.microsoft.com/office/drawing/2014/main" id="{048ED22A-0361-48E1-9388-A321CDDCEC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7" name="Line 182">
          <a:extLst>
            <a:ext uri="{FF2B5EF4-FFF2-40B4-BE49-F238E27FC236}">
              <a16:creationId xmlns:a16="http://schemas.microsoft.com/office/drawing/2014/main" id="{E6DD4D81-3D70-4952-8185-339FCB99C4F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8" name="Line 183">
          <a:extLst>
            <a:ext uri="{FF2B5EF4-FFF2-40B4-BE49-F238E27FC236}">
              <a16:creationId xmlns:a16="http://schemas.microsoft.com/office/drawing/2014/main" id="{85A2C82C-47EF-4049-A824-6E3A07B271D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9" name="Line 184">
          <a:extLst>
            <a:ext uri="{FF2B5EF4-FFF2-40B4-BE49-F238E27FC236}">
              <a16:creationId xmlns:a16="http://schemas.microsoft.com/office/drawing/2014/main" id="{A5FFB811-4F5D-4C1A-9865-4A724FCC08A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0" name="Line 185">
          <a:extLst>
            <a:ext uri="{FF2B5EF4-FFF2-40B4-BE49-F238E27FC236}">
              <a16:creationId xmlns:a16="http://schemas.microsoft.com/office/drawing/2014/main" id="{897A82E1-5BBA-4239-94D8-CA1DC3DF803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1" name="Line 186">
          <a:extLst>
            <a:ext uri="{FF2B5EF4-FFF2-40B4-BE49-F238E27FC236}">
              <a16:creationId xmlns:a16="http://schemas.microsoft.com/office/drawing/2014/main" id="{11BBBE54-E2E7-41F6-9040-1BE572CFD31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2" name="Line 187">
          <a:extLst>
            <a:ext uri="{FF2B5EF4-FFF2-40B4-BE49-F238E27FC236}">
              <a16:creationId xmlns:a16="http://schemas.microsoft.com/office/drawing/2014/main" id="{791F632A-9A1C-4D58-BD4D-1BCD2B49CD0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3" name="Line 46">
          <a:extLst>
            <a:ext uri="{FF2B5EF4-FFF2-40B4-BE49-F238E27FC236}">
              <a16:creationId xmlns:a16="http://schemas.microsoft.com/office/drawing/2014/main" id="{169989AE-7090-417E-9658-4997E3CA67C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4" name="Line 47">
          <a:extLst>
            <a:ext uri="{FF2B5EF4-FFF2-40B4-BE49-F238E27FC236}">
              <a16:creationId xmlns:a16="http://schemas.microsoft.com/office/drawing/2014/main" id="{7D53BA71-2D24-4B2D-9EBA-84F2BD91238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5" name="Line 48">
          <a:extLst>
            <a:ext uri="{FF2B5EF4-FFF2-40B4-BE49-F238E27FC236}">
              <a16:creationId xmlns:a16="http://schemas.microsoft.com/office/drawing/2014/main" id="{2BDC4EB1-FBFD-4D51-A10F-4FEABA2DDFF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6" name="Line 49">
          <a:extLst>
            <a:ext uri="{FF2B5EF4-FFF2-40B4-BE49-F238E27FC236}">
              <a16:creationId xmlns:a16="http://schemas.microsoft.com/office/drawing/2014/main" id="{CDDF701C-AA38-4077-8A74-E73E5C502B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7" name="Line 50">
          <a:extLst>
            <a:ext uri="{FF2B5EF4-FFF2-40B4-BE49-F238E27FC236}">
              <a16:creationId xmlns:a16="http://schemas.microsoft.com/office/drawing/2014/main" id="{F5129ADE-09E5-49EA-858F-C98E3CE2F11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8" name="Line 51">
          <a:extLst>
            <a:ext uri="{FF2B5EF4-FFF2-40B4-BE49-F238E27FC236}">
              <a16:creationId xmlns:a16="http://schemas.microsoft.com/office/drawing/2014/main" id="{3B21DB2C-0716-4117-95B3-C77E6CAEBAE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9" name="Line 182">
          <a:extLst>
            <a:ext uri="{FF2B5EF4-FFF2-40B4-BE49-F238E27FC236}">
              <a16:creationId xmlns:a16="http://schemas.microsoft.com/office/drawing/2014/main" id="{6E218E5F-856F-446B-8DF4-5F5F38A8E15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0" name="Line 183">
          <a:extLst>
            <a:ext uri="{FF2B5EF4-FFF2-40B4-BE49-F238E27FC236}">
              <a16:creationId xmlns:a16="http://schemas.microsoft.com/office/drawing/2014/main" id="{4B83F54F-908C-4482-99AA-2F12614496D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1" name="Line 184">
          <a:extLst>
            <a:ext uri="{FF2B5EF4-FFF2-40B4-BE49-F238E27FC236}">
              <a16:creationId xmlns:a16="http://schemas.microsoft.com/office/drawing/2014/main" id="{CFC7BDDD-C621-46F1-A920-01F8A27CA92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2" name="Line 185">
          <a:extLst>
            <a:ext uri="{FF2B5EF4-FFF2-40B4-BE49-F238E27FC236}">
              <a16:creationId xmlns:a16="http://schemas.microsoft.com/office/drawing/2014/main" id="{C744B7E0-03FD-4FBA-B9D7-3509F6805DD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3" name="Line 186">
          <a:extLst>
            <a:ext uri="{FF2B5EF4-FFF2-40B4-BE49-F238E27FC236}">
              <a16:creationId xmlns:a16="http://schemas.microsoft.com/office/drawing/2014/main" id="{9068CC2B-0CF3-4DF4-8209-11CF223A09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4" name="Line 187">
          <a:extLst>
            <a:ext uri="{FF2B5EF4-FFF2-40B4-BE49-F238E27FC236}">
              <a16:creationId xmlns:a16="http://schemas.microsoft.com/office/drawing/2014/main" id="{2D864591-1429-440F-9044-CE365003807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5" name="Line 46">
          <a:extLst>
            <a:ext uri="{FF2B5EF4-FFF2-40B4-BE49-F238E27FC236}">
              <a16:creationId xmlns:a16="http://schemas.microsoft.com/office/drawing/2014/main" id="{03147A7B-D008-4F6A-BFC2-616127A1C91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6" name="Line 47">
          <a:extLst>
            <a:ext uri="{FF2B5EF4-FFF2-40B4-BE49-F238E27FC236}">
              <a16:creationId xmlns:a16="http://schemas.microsoft.com/office/drawing/2014/main" id="{4D89D20F-954A-48E8-A45D-332D3D56C8D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7" name="Line 48">
          <a:extLst>
            <a:ext uri="{FF2B5EF4-FFF2-40B4-BE49-F238E27FC236}">
              <a16:creationId xmlns:a16="http://schemas.microsoft.com/office/drawing/2014/main" id="{B5060765-6029-4B72-965F-1433228C924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8" name="Line 49">
          <a:extLst>
            <a:ext uri="{FF2B5EF4-FFF2-40B4-BE49-F238E27FC236}">
              <a16:creationId xmlns:a16="http://schemas.microsoft.com/office/drawing/2014/main" id="{911BC298-4685-4776-B9E4-2AF6C1D9F6B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9" name="Line 50">
          <a:extLst>
            <a:ext uri="{FF2B5EF4-FFF2-40B4-BE49-F238E27FC236}">
              <a16:creationId xmlns:a16="http://schemas.microsoft.com/office/drawing/2014/main" id="{47B6B1C6-3FAD-4091-AD07-37851271FDD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0" name="Line 51">
          <a:extLst>
            <a:ext uri="{FF2B5EF4-FFF2-40B4-BE49-F238E27FC236}">
              <a16:creationId xmlns:a16="http://schemas.microsoft.com/office/drawing/2014/main" id="{BBF64A5B-BBD3-498D-8B46-39AC07513AE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1" name="Line 182">
          <a:extLst>
            <a:ext uri="{FF2B5EF4-FFF2-40B4-BE49-F238E27FC236}">
              <a16:creationId xmlns:a16="http://schemas.microsoft.com/office/drawing/2014/main" id="{5319FCAD-CCA7-4131-B408-C4649669C3A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2" name="Line 183">
          <a:extLst>
            <a:ext uri="{FF2B5EF4-FFF2-40B4-BE49-F238E27FC236}">
              <a16:creationId xmlns:a16="http://schemas.microsoft.com/office/drawing/2014/main" id="{80D1F747-3CC6-4AFD-9E43-A778D646E97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3" name="Line 184">
          <a:extLst>
            <a:ext uri="{FF2B5EF4-FFF2-40B4-BE49-F238E27FC236}">
              <a16:creationId xmlns:a16="http://schemas.microsoft.com/office/drawing/2014/main" id="{06ADCD97-1D8F-4025-8018-5BEF6B4CD2E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4" name="Line 185">
          <a:extLst>
            <a:ext uri="{FF2B5EF4-FFF2-40B4-BE49-F238E27FC236}">
              <a16:creationId xmlns:a16="http://schemas.microsoft.com/office/drawing/2014/main" id="{621B0129-7F12-4A82-BAAE-6554B9B4019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5" name="Line 186">
          <a:extLst>
            <a:ext uri="{FF2B5EF4-FFF2-40B4-BE49-F238E27FC236}">
              <a16:creationId xmlns:a16="http://schemas.microsoft.com/office/drawing/2014/main" id="{D43583BA-F927-4096-8F46-9CEE9F6FCE1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6" name="Line 187">
          <a:extLst>
            <a:ext uri="{FF2B5EF4-FFF2-40B4-BE49-F238E27FC236}">
              <a16:creationId xmlns:a16="http://schemas.microsoft.com/office/drawing/2014/main" id="{9C01EE79-21A3-4A23-9F2C-C234A463825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7" name="Line 46">
          <a:extLst>
            <a:ext uri="{FF2B5EF4-FFF2-40B4-BE49-F238E27FC236}">
              <a16:creationId xmlns:a16="http://schemas.microsoft.com/office/drawing/2014/main" id="{89125278-AD2E-4AB6-A032-6AD2BEA7ED6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8" name="Line 47">
          <a:extLst>
            <a:ext uri="{FF2B5EF4-FFF2-40B4-BE49-F238E27FC236}">
              <a16:creationId xmlns:a16="http://schemas.microsoft.com/office/drawing/2014/main" id="{8714A0DA-C3CA-411F-9B43-23BAE48FCD3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9" name="Line 48">
          <a:extLst>
            <a:ext uri="{FF2B5EF4-FFF2-40B4-BE49-F238E27FC236}">
              <a16:creationId xmlns:a16="http://schemas.microsoft.com/office/drawing/2014/main" id="{6C405245-3433-4D98-9F93-EA73D668AA2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0" name="Line 49">
          <a:extLst>
            <a:ext uri="{FF2B5EF4-FFF2-40B4-BE49-F238E27FC236}">
              <a16:creationId xmlns:a16="http://schemas.microsoft.com/office/drawing/2014/main" id="{BAE460DF-3D97-4828-B37F-A3A96E86312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1" name="Line 50">
          <a:extLst>
            <a:ext uri="{FF2B5EF4-FFF2-40B4-BE49-F238E27FC236}">
              <a16:creationId xmlns:a16="http://schemas.microsoft.com/office/drawing/2014/main" id="{38C2EFDC-8AF2-47CF-BC75-BF9C7435B75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2" name="Line 51">
          <a:extLst>
            <a:ext uri="{FF2B5EF4-FFF2-40B4-BE49-F238E27FC236}">
              <a16:creationId xmlns:a16="http://schemas.microsoft.com/office/drawing/2014/main" id="{EB9FB786-C8E5-47AE-917B-6FE031D073E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3" name="Line 182">
          <a:extLst>
            <a:ext uri="{FF2B5EF4-FFF2-40B4-BE49-F238E27FC236}">
              <a16:creationId xmlns:a16="http://schemas.microsoft.com/office/drawing/2014/main" id="{C854BE4C-83C4-4776-9BE2-614CCDF3CF3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4" name="Line 183">
          <a:extLst>
            <a:ext uri="{FF2B5EF4-FFF2-40B4-BE49-F238E27FC236}">
              <a16:creationId xmlns:a16="http://schemas.microsoft.com/office/drawing/2014/main" id="{EFEB0EDD-96D5-4D08-BD8E-3AD54F864CC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5" name="Line 184">
          <a:extLst>
            <a:ext uri="{FF2B5EF4-FFF2-40B4-BE49-F238E27FC236}">
              <a16:creationId xmlns:a16="http://schemas.microsoft.com/office/drawing/2014/main" id="{2F7C49BE-33A4-40DC-85E7-C2C412D3064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6" name="Line 185">
          <a:extLst>
            <a:ext uri="{FF2B5EF4-FFF2-40B4-BE49-F238E27FC236}">
              <a16:creationId xmlns:a16="http://schemas.microsoft.com/office/drawing/2014/main" id="{30C4E027-D9DB-4911-9893-A0CD59A9102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7" name="Line 186">
          <a:extLst>
            <a:ext uri="{FF2B5EF4-FFF2-40B4-BE49-F238E27FC236}">
              <a16:creationId xmlns:a16="http://schemas.microsoft.com/office/drawing/2014/main" id="{4299F44B-428F-434D-BAB4-61E2BEF1C1A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8" name="Line 187">
          <a:extLst>
            <a:ext uri="{FF2B5EF4-FFF2-40B4-BE49-F238E27FC236}">
              <a16:creationId xmlns:a16="http://schemas.microsoft.com/office/drawing/2014/main" id="{ADF4AB76-5E42-4388-BE35-CECC1397E8A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9" name="Line 46">
          <a:extLst>
            <a:ext uri="{FF2B5EF4-FFF2-40B4-BE49-F238E27FC236}">
              <a16:creationId xmlns:a16="http://schemas.microsoft.com/office/drawing/2014/main" id="{6E16A305-41F0-4537-986D-059B919CBF4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0" name="Line 47">
          <a:extLst>
            <a:ext uri="{FF2B5EF4-FFF2-40B4-BE49-F238E27FC236}">
              <a16:creationId xmlns:a16="http://schemas.microsoft.com/office/drawing/2014/main" id="{82749FFC-2691-420B-976C-B253986A2D4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1" name="Line 48">
          <a:extLst>
            <a:ext uri="{FF2B5EF4-FFF2-40B4-BE49-F238E27FC236}">
              <a16:creationId xmlns:a16="http://schemas.microsoft.com/office/drawing/2014/main" id="{692185C6-6E2B-4807-9459-D5163B4815F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2" name="Line 49">
          <a:extLst>
            <a:ext uri="{FF2B5EF4-FFF2-40B4-BE49-F238E27FC236}">
              <a16:creationId xmlns:a16="http://schemas.microsoft.com/office/drawing/2014/main" id="{92790905-028C-44DF-9CFC-666030CAFC1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3" name="Line 50">
          <a:extLst>
            <a:ext uri="{FF2B5EF4-FFF2-40B4-BE49-F238E27FC236}">
              <a16:creationId xmlns:a16="http://schemas.microsoft.com/office/drawing/2014/main" id="{F4A71800-DC47-4D2E-AB85-8D3E4EC99D3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4" name="Line 51">
          <a:extLst>
            <a:ext uri="{FF2B5EF4-FFF2-40B4-BE49-F238E27FC236}">
              <a16:creationId xmlns:a16="http://schemas.microsoft.com/office/drawing/2014/main" id="{081308BB-512B-44C4-A056-721D8FF666F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5" name="Line 182">
          <a:extLst>
            <a:ext uri="{FF2B5EF4-FFF2-40B4-BE49-F238E27FC236}">
              <a16:creationId xmlns:a16="http://schemas.microsoft.com/office/drawing/2014/main" id="{05941B70-2522-46A0-A461-EA18F04373E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6" name="Line 183">
          <a:extLst>
            <a:ext uri="{FF2B5EF4-FFF2-40B4-BE49-F238E27FC236}">
              <a16:creationId xmlns:a16="http://schemas.microsoft.com/office/drawing/2014/main" id="{13D44FEE-65AB-43F8-BA5F-E5A7DBB736E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7" name="Line 184">
          <a:extLst>
            <a:ext uri="{FF2B5EF4-FFF2-40B4-BE49-F238E27FC236}">
              <a16:creationId xmlns:a16="http://schemas.microsoft.com/office/drawing/2014/main" id="{0CDD6659-879A-40E6-8F58-8549A7F0CE5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8" name="Line 185">
          <a:extLst>
            <a:ext uri="{FF2B5EF4-FFF2-40B4-BE49-F238E27FC236}">
              <a16:creationId xmlns:a16="http://schemas.microsoft.com/office/drawing/2014/main" id="{B1C53C3C-AD5A-4BAC-8695-B679AF6E078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9" name="Line 186">
          <a:extLst>
            <a:ext uri="{FF2B5EF4-FFF2-40B4-BE49-F238E27FC236}">
              <a16:creationId xmlns:a16="http://schemas.microsoft.com/office/drawing/2014/main" id="{8D84768E-57CD-4E40-9014-07D4212C19B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70" name="Line 187">
          <a:extLst>
            <a:ext uri="{FF2B5EF4-FFF2-40B4-BE49-F238E27FC236}">
              <a16:creationId xmlns:a16="http://schemas.microsoft.com/office/drawing/2014/main" id="{E2AB9436-10E0-4F63-8443-9A418FB2FB3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1" name="Line 46">
          <a:extLst>
            <a:ext uri="{FF2B5EF4-FFF2-40B4-BE49-F238E27FC236}">
              <a16:creationId xmlns:a16="http://schemas.microsoft.com/office/drawing/2014/main" id="{2A5A18AB-F648-4346-9FAB-3B2AFBEF46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2" name="Line 47">
          <a:extLst>
            <a:ext uri="{FF2B5EF4-FFF2-40B4-BE49-F238E27FC236}">
              <a16:creationId xmlns:a16="http://schemas.microsoft.com/office/drawing/2014/main" id="{1144AF0E-9384-4827-B5D8-4286E20CCA3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3" name="Line 48">
          <a:extLst>
            <a:ext uri="{FF2B5EF4-FFF2-40B4-BE49-F238E27FC236}">
              <a16:creationId xmlns:a16="http://schemas.microsoft.com/office/drawing/2014/main" id="{3D4C18B1-3AC4-49B4-8A36-08E21450E1B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4" name="Line 49">
          <a:extLst>
            <a:ext uri="{FF2B5EF4-FFF2-40B4-BE49-F238E27FC236}">
              <a16:creationId xmlns:a16="http://schemas.microsoft.com/office/drawing/2014/main" id="{F24AB9FF-61BC-449E-A123-BF3AA29E87E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5" name="Line 50">
          <a:extLst>
            <a:ext uri="{FF2B5EF4-FFF2-40B4-BE49-F238E27FC236}">
              <a16:creationId xmlns:a16="http://schemas.microsoft.com/office/drawing/2014/main" id="{1D07AD77-BB2C-4F9B-87C7-7408221625E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6" name="Line 51">
          <a:extLst>
            <a:ext uri="{FF2B5EF4-FFF2-40B4-BE49-F238E27FC236}">
              <a16:creationId xmlns:a16="http://schemas.microsoft.com/office/drawing/2014/main" id="{51376BEE-8AE8-4618-BCB0-39D14A83A5D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7" name="Line 182">
          <a:extLst>
            <a:ext uri="{FF2B5EF4-FFF2-40B4-BE49-F238E27FC236}">
              <a16:creationId xmlns:a16="http://schemas.microsoft.com/office/drawing/2014/main" id="{046CDA4E-F435-49EB-AED8-2CEC6646ED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8" name="Line 183">
          <a:extLst>
            <a:ext uri="{FF2B5EF4-FFF2-40B4-BE49-F238E27FC236}">
              <a16:creationId xmlns:a16="http://schemas.microsoft.com/office/drawing/2014/main" id="{D7FE824C-EABF-4360-A372-775E2D2DB7A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9" name="Line 184">
          <a:extLst>
            <a:ext uri="{FF2B5EF4-FFF2-40B4-BE49-F238E27FC236}">
              <a16:creationId xmlns:a16="http://schemas.microsoft.com/office/drawing/2014/main" id="{E9C053F0-DC7A-423E-AE28-47ADB9C80D7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0" name="Line 185">
          <a:extLst>
            <a:ext uri="{FF2B5EF4-FFF2-40B4-BE49-F238E27FC236}">
              <a16:creationId xmlns:a16="http://schemas.microsoft.com/office/drawing/2014/main" id="{8BC6ABD9-7FB2-4EF1-8B0B-00880FD085A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1" name="Line 186">
          <a:extLst>
            <a:ext uri="{FF2B5EF4-FFF2-40B4-BE49-F238E27FC236}">
              <a16:creationId xmlns:a16="http://schemas.microsoft.com/office/drawing/2014/main" id="{2E858740-EFE5-4625-A1B2-C676C3223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2" name="Line 187">
          <a:extLst>
            <a:ext uri="{FF2B5EF4-FFF2-40B4-BE49-F238E27FC236}">
              <a16:creationId xmlns:a16="http://schemas.microsoft.com/office/drawing/2014/main" id="{01014C1C-DC25-42C7-9927-2E7BAA94FD2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3" name="Line 46">
          <a:extLst>
            <a:ext uri="{FF2B5EF4-FFF2-40B4-BE49-F238E27FC236}">
              <a16:creationId xmlns:a16="http://schemas.microsoft.com/office/drawing/2014/main" id="{85C1958E-7695-45DE-A0B6-B9381763FAD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4" name="Line 47">
          <a:extLst>
            <a:ext uri="{FF2B5EF4-FFF2-40B4-BE49-F238E27FC236}">
              <a16:creationId xmlns:a16="http://schemas.microsoft.com/office/drawing/2014/main" id="{CCEFF017-D167-436C-B6EE-4D14A82C509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5" name="Line 48">
          <a:extLst>
            <a:ext uri="{FF2B5EF4-FFF2-40B4-BE49-F238E27FC236}">
              <a16:creationId xmlns:a16="http://schemas.microsoft.com/office/drawing/2014/main" id="{D75F57B6-4423-454D-BFFE-51DA7CD7C7B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6" name="Line 49">
          <a:extLst>
            <a:ext uri="{FF2B5EF4-FFF2-40B4-BE49-F238E27FC236}">
              <a16:creationId xmlns:a16="http://schemas.microsoft.com/office/drawing/2014/main" id="{3B002D69-451C-4673-889A-727B0F53E59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7" name="Line 50">
          <a:extLst>
            <a:ext uri="{FF2B5EF4-FFF2-40B4-BE49-F238E27FC236}">
              <a16:creationId xmlns:a16="http://schemas.microsoft.com/office/drawing/2014/main" id="{0160F6B2-C6F7-4600-9DCE-CF0D18C47C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8" name="Line 51">
          <a:extLst>
            <a:ext uri="{FF2B5EF4-FFF2-40B4-BE49-F238E27FC236}">
              <a16:creationId xmlns:a16="http://schemas.microsoft.com/office/drawing/2014/main" id="{DDB84234-73C4-4488-AA31-9B0534301BE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9" name="Line 182">
          <a:extLst>
            <a:ext uri="{FF2B5EF4-FFF2-40B4-BE49-F238E27FC236}">
              <a16:creationId xmlns:a16="http://schemas.microsoft.com/office/drawing/2014/main" id="{4E217BD6-0885-439B-B5BA-DF932210B93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0" name="Line 183">
          <a:extLst>
            <a:ext uri="{FF2B5EF4-FFF2-40B4-BE49-F238E27FC236}">
              <a16:creationId xmlns:a16="http://schemas.microsoft.com/office/drawing/2014/main" id="{F82E1CE6-4949-46AD-A992-073FA607714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1" name="Line 184">
          <a:extLst>
            <a:ext uri="{FF2B5EF4-FFF2-40B4-BE49-F238E27FC236}">
              <a16:creationId xmlns:a16="http://schemas.microsoft.com/office/drawing/2014/main" id="{6EA7D248-1D01-47FC-AA18-2B28E3C0DD8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2" name="Line 185">
          <a:extLst>
            <a:ext uri="{FF2B5EF4-FFF2-40B4-BE49-F238E27FC236}">
              <a16:creationId xmlns:a16="http://schemas.microsoft.com/office/drawing/2014/main" id="{88A63952-C6E2-4BD3-9349-06DF61BFD9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3" name="Line 186">
          <a:extLst>
            <a:ext uri="{FF2B5EF4-FFF2-40B4-BE49-F238E27FC236}">
              <a16:creationId xmlns:a16="http://schemas.microsoft.com/office/drawing/2014/main" id="{F9B0F8B9-87B2-44F7-9BF0-48A05D1EE55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4" name="Line 187">
          <a:extLst>
            <a:ext uri="{FF2B5EF4-FFF2-40B4-BE49-F238E27FC236}">
              <a16:creationId xmlns:a16="http://schemas.microsoft.com/office/drawing/2014/main" id="{39842C4A-8940-406B-B311-98F45D771F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5" name="Line 46">
          <a:extLst>
            <a:ext uri="{FF2B5EF4-FFF2-40B4-BE49-F238E27FC236}">
              <a16:creationId xmlns:a16="http://schemas.microsoft.com/office/drawing/2014/main" id="{B5887605-20BD-40A1-9D8E-D3F87998C86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6" name="Line 47">
          <a:extLst>
            <a:ext uri="{FF2B5EF4-FFF2-40B4-BE49-F238E27FC236}">
              <a16:creationId xmlns:a16="http://schemas.microsoft.com/office/drawing/2014/main" id="{DE3AD640-C098-4551-841F-3FD7EF2BC4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7" name="Line 48">
          <a:extLst>
            <a:ext uri="{FF2B5EF4-FFF2-40B4-BE49-F238E27FC236}">
              <a16:creationId xmlns:a16="http://schemas.microsoft.com/office/drawing/2014/main" id="{2C7F644C-FDF4-4217-8DD3-AABFC797B6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8" name="Line 49">
          <a:extLst>
            <a:ext uri="{FF2B5EF4-FFF2-40B4-BE49-F238E27FC236}">
              <a16:creationId xmlns:a16="http://schemas.microsoft.com/office/drawing/2014/main" id="{87E32762-AB97-44CF-968F-00401AE1CEC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9" name="Line 50">
          <a:extLst>
            <a:ext uri="{FF2B5EF4-FFF2-40B4-BE49-F238E27FC236}">
              <a16:creationId xmlns:a16="http://schemas.microsoft.com/office/drawing/2014/main" id="{8A892632-6A12-42B8-AA96-FC069FC3DA9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0" name="Line 51">
          <a:extLst>
            <a:ext uri="{FF2B5EF4-FFF2-40B4-BE49-F238E27FC236}">
              <a16:creationId xmlns:a16="http://schemas.microsoft.com/office/drawing/2014/main" id="{097E981E-A86E-4D3F-9287-B2FF16C9AE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1" name="Line 182">
          <a:extLst>
            <a:ext uri="{FF2B5EF4-FFF2-40B4-BE49-F238E27FC236}">
              <a16:creationId xmlns:a16="http://schemas.microsoft.com/office/drawing/2014/main" id="{72F8051C-A698-48E9-B3F1-C4FF39AA2BF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2" name="Line 183">
          <a:extLst>
            <a:ext uri="{FF2B5EF4-FFF2-40B4-BE49-F238E27FC236}">
              <a16:creationId xmlns:a16="http://schemas.microsoft.com/office/drawing/2014/main" id="{5F5BA9CB-E352-4521-A7FD-3316F61F0D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3" name="Line 184">
          <a:extLst>
            <a:ext uri="{FF2B5EF4-FFF2-40B4-BE49-F238E27FC236}">
              <a16:creationId xmlns:a16="http://schemas.microsoft.com/office/drawing/2014/main" id="{ADB60A4E-ECD4-4153-97F4-D2FD11C1569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4" name="Line 185">
          <a:extLst>
            <a:ext uri="{FF2B5EF4-FFF2-40B4-BE49-F238E27FC236}">
              <a16:creationId xmlns:a16="http://schemas.microsoft.com/office/drawing/2014/main" id="{5FBB0571-F6BC-466D-82C6-B851DB448C3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5" name="Line 186">
          <a:extLst>
            <a:ext uri="{FF2B5EF4-FFF2-40B4-BE49-F238E27FC236}">
              <a16:creationId xmlns:a16="http://schemas.microsoft.com/office/drawing/2014/main" id="{43F83E4C-18B4-46F4-9FE5-FB33877284F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6" name="Line 187">
          <a:extLst>
            <a:ext uri="{FF2B5EF4-FFF2-40B4-BE49-F238E27FC236}">
              <a16:creationId xmlns:a16="http://schemas.microsoft.com/office/drawing/2014/main" id="{4CBF2F5A-1D00-4826-87BD-57FC732A29E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7" name="Line 46">
          <a:extLst>
            <a:ext uri="{FF2B5EF4-FFF2-40B4-BE49-F238E27FC236}">
              <a16:creationId xmlns:a16="http://schemas.microsoft.com/office/drawing/2014/main" id="{93BEFFF9-28BB-4C7F-857B-2EF7D728ED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8" name="Line 47">
          <a:extLst>
            <a:ext uri="{FF2B5EF4-FFF2-40B4-BE49-F238E27FC236}">
              <a16:creationId xmlns:a16="http://schemas.microsoft.com/office/drawing/2014/main" id="{0AB45192-7756-4225-91E0-C9BF2483E1D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9" name="Line 48">
          <a:extLst>
            <a:ext uri="{FF2B5EF4-FFF2-40B4-BE49-F238E27FC236}">
              <a16:creationId xmlns:a16="http://schemas.microsoft.com/office/drawing/2014/main" id="{0018F803-AC80-4350-A92A-49D02040E45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0" name="Line 49">
          <a:extLst>
            <a:ext uri="{FF2B5EF4-FFF2-40B4-BE49-F238E27FC236}">
              <a16:creationId xmlns:a16="http://schemas.microsoft.com/office/drawing/2014/main" id="{7D2C24BD-D81C-4850-B42E-A9BB77F93EA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1" name="Line 50">
          <a:extLst>
            <a:ext uri="{FF2B5EF4-FFF2-40B4-BE49-F238E27FC236}">
              <a16:creationId xmlns:a16="http://schemas.microsoft.com/office/drawing/2014/main" id="{D03B9CCE-4390-4C50-9FF1-F68F86DBF05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2" name="Line 51">
          <a:extLst>
            <a:ext uri="{FF2B5EF4-FFF2-40B4-BE49-F238E27FC236}">
              <a16:creationId xmlns:a16="http://schemas.microsoft.com/office/drawing/2014/main" id="{7DAFC71B-A7D6-466F-85D3-FCFA333884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3" name="Line 182">
          <a:extLst>
            <a:ext uri="{FF2B5EF4-FFF2-40B4-BE49-F238E27FC236}">
              <a16:creationId xmlns:a16="http://schemas.microsoft.com/office/drawing/2014/main" id="{DA0FE23A-4245-47AF-9D4D-450F20F5D8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4" name="Line 183">
          <a:extLst>
            <a:ext uri="{FF2B5EF4-FFF2-40B4-BE49-F238E27FC236}">
              <a16:creationId xmlns:a16="http://schemas.microsoft.com/office/drawing/2014/main" id="{6FE1C8A0-636E-4830-AD18-01346C3942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5" name="Line 184">
          <a:extLst>
            <a:ext uri="{FF2B5EF4-FFF2-40B4-BE49-F238E27FC236}">
              <a16:creationId xmlns:a16="http://schemas.microsoft.com/office/drawing/2014/main" id="{9A1E8A63-B7FA-41BE-AD49-A08073444AF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6" name="Line 185">
          <a:extLst>
            <a:ext uri="{FF2B5EF4-FFF2-40B4-BE49-F238E27FC236}">
              <a16:creationId xmlns:a16="http://schemas.microsoft.com/office/drawing/2014/main" id="{780D4D14-D858-4DD2-B46D-69A119B6A9C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7" name="Line 186">
          <a:extLst>
            <a:ext uri="{FF2B5EF4-FFF2-40B4-BE49-F238E27FC236}">
              <a16:creationId xmlns:a16="http://schemas.microsoft.com/office/drawing/2014/main" id="{F7F16196-BCB2-4D65-AA6C-90BEF3F1DBC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8" name="Line 187">
          <a:extLst>
            <a:ext uri="{FF2B5EF4-FFF2-40B4-BE49-F238E27FC236}">
              <a16:creationId xmlns:a16="http://schemas.microsoft.com/office/drawing/2014/main" id="{0F059CB5-438A-4980-817B-6478620B4DA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9" name="Line 46">
          <a:extLst>
            <a:ext uri="{FF2B5EF4-FFF2-40B4-BE49-F238E27FC236}">
              <a16:creationId xmlns:a16="http://schemas.microsoft.com/office/drawing/2014/main" id="{BF8922AE-575E-4CCF-B032-B59D0B1D6A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0" name="Line 47">
          <a:extLst>
            <a:ext uri="{FF2B5EF4-FFF2-40B4-BE49-F238E27FC236}">
              <a16:creationId xmlns:a16="http://schemas.microsoft.com/office/drawing/2014/main" id="{F24AF47B-E068-4AF0-A060-3D0F555F02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1" name="Line 48">
          <a:extLst>
            <a:ext uri="{FF2B5EF4-FFF2-40B4-BE49-F238E27FC236}">
              <a16:creationId xmlns:a16="http://schemas.microsoft.com/office/drawing/2014/main" id="{7115A1D5-14B3-49F4-97E8-C61F48C7681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2" name="Line 49">
          <a:extLst>
            <a:ext uri="{FF2B5EF4-FFF2-40B4-BE49-F238E27FC236}">
              <a16:creationId xmlns:a16="http://schemas.microsoft.com/office/drawing/2014/main" id="{68626668-C2B6-4AC5-A286-EEADEDF2AA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3" name="Line 50">
          <a:extLst>
            <a:ext uri="{FF2B5EF4-FFF2-40B4-BE49-F238E27FC236}">
              <a16:creationId xmlns:a16="http://schemas.microsoft.com/office/drawing/2014/main" id="{9CFF687E-E3C3-4FEA-867D-EFDCDBE537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4" name="Line 51">
          <a:extLst>
            <a:ext uri="{FF2B5EF4-FFF2-40B4-BE49-F238E27FC236}">
              <a16:creationId xmlns:a16="http://schemas.microsoft.com/office/drawing/2014/main" id="{2DC6A461-0FB0-4E92-B983-1B517C93D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9FE7830F-22D6-4751-B6C3-643D6D74A9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DB739AE3-DDA3-44B1-85E6-E6959DF53A5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7" name="Line 184">
          <a:extLst>
            <a:ext uri="{FF2B5EF4-FFF2-40B4-BE49-F238E27FC236}">
              <a16:creationId xmlns:a16="http://schemas.microsoft.com/office/drawing/2014/main" id="{A2E5DA10-7E47-4CFA-8EC9-521C5790824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8" name="Line 185">
          <a:extLst>
            <a:ext uri="{FF2B5EF4-FFF2-40B4-BE49-F238E27FC236}">
              <a16:creationId xmlns:a16="http://schemas.microsoft.com/office/drawing/2014/main" id="{0F9A316F-339A-4021-B479-71F84EB42E6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9" name="Line 186">
          <a:extLst>
            <a:ext uri="{FF2B5EF4-FFF2-40B4-BE49-F238E27FC236}">
              <a16:creationId xmlns:a16="http://schemas.microsoft.com/office/drawing/2014/main" id="{E7760E7C-8B59-4998-8420-CA2ECDD2D1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0" name="Line 187">
          <a:extLst>
            <a:ext uri="{FF2B5EF4-FFF2-40B4-BE49-F238E27FC236}">
              <a16:creationId xmlns:a16="http://schemas.microsoft.com/office/drawing/2014/main" id="{61C5F1BD-BCB4-4BD4-8353-3749A6B654B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1" name="Line 46">
          <a:extLst>
            <a:ext uri="{FF2B5EF4-FFF2-40B4-BE49-F238E27FC236}">
              <a16:creationId xmlns:a16="http://schemas.microsoft.com/office/drawing/2014/main" id="{EA49DF07-013D-4F56-B2A9-6728C597BCB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2" name="Line 47">
          <a:extLst>
            <a:ext uri="{FF2B5EF4-FFF2-40B4-BE49-F238E27FC236}">
              <a16:creationId xmlns:a16="http://schemas.microsoft.com/office/drawing/2014/main" id="{DE2D6B3C-3F13-48BE-9703-DF1925EF70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3" name="Line 48">
          <a:extLst>
            <a:ext uri="{FF2B5EF4-FFF2-40B4-BE49-F238E27FC236}">
              <a16:creationId xmlns:a16="http://schemas.microsoft.com/office/drawing/2014/main" id="{E5F417A2-764B-44A1-A18B-962DA4686EE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4" name="Line 49">
          <a:extLst>
            <a:ext uri="{FF2B5EF4-FFF2-40B4-BE49-F238E27FC236}">
              <a16:creationId xmlns:a16="http://schemas.microsoft.com/office/drawing/2014/main" id="{119E4C64-059F-43C0-83B8-28AF1A626D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5" name="Line 50">
          <a:extLst>
            <a:ext uri="{FF2B5EF4-FFF2-40B4-BE49-F238E27FC236}">
              <a16:creationId xmlns:a16="http://schemas.microsoft.com/office/drawing/2014/main" id="{0879B522-1715-4D6D-9112-087566A802E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6" name="Line 51">
          <a:extLst>
            <a:ext uri="{FF2B5EF4-FFF2-40B4-BE49-F238E27FC236}">
              <a16:creationId xmlns:a16="http://schemas.microsoft.com/office/drawing/2014/main" id="{B3DFE23C-1122-447B-876F-486F692D222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7" name="Line 182">
          <a:extLst>
            <a:ext uri="{FF2B5EF4-FFF2-40B4-BE49-F238E27FC236}">
              <a16:creationId xmlns:a16="http://schemas.microsoft.com/office/drawing/2014/main" id="{CECA871C-AD0E-408C-AB9D-6B31AE97D8D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8" name="Line 183">
          <a:extLst>
            <a:ext uri="{FF2B5EF4-FFF2-40B4-BE49-F238E27FC236}">
              <a16:creationId xmlns:a16="http://schemas.microsoft.com/office/drawing/2014/main" id="{D1F22363-CC7D-4E32-A730-96E62233CAB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9" name="Line 184">
          <a:extLst>
            <a:ext uri="{FF2B5EF4-FFF2-40B4-BE49-F238E27FC236}">
              <a16:creationId xmlns:a16="http://schemas.microsoft.com/office/drawing/2014/main" id="{F15539B4-FC3F-4EDA-9C90-DE6CD45DC9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0" name="Line 185">
          <a:extLst>
            <a:ext uri="{FF2B5EF4-FFF2-40B4-BE49-F238E27FC236}">
              <a16:creationId xmlns:a16="http://schemas.microsoft.com/office/drawing/2014/main" id="{1B08ABC4-E3B5-456A-BF59-CE2532613F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1" name="Line 186">
          <a:extLst>
            <a:ext uri="{FF2B5EF4-FFF2-40B4-BE49-F238E27FC236}">
              <a16:creationId xmlns:a16="http://schemas.microsoft.com/office/drawing/2014/main" id="{D997844B-778B-4C06-BC7A-CF1EF6E4643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2" name="Line 187">
          <a:extLst>
            <a:ext uri="{FF2B5EF4-FFF2-40B4-BE49-F238E27FC236}">
              <a16:creationId xmlns:a16="http://schemas.microsoft.com/office/drawing/2014/main" id="{90887E08-2FD0-4A4A-8953-FD9A831B04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3" name="Line 46">
          <a:extLst>
            <a:ext uri="{FF2B5EF4-FFF2-40B4-BE49-F238E27FC236}">
              <a16:creationId xmlns:a16="http://schemas.microsoft.com/office/drawing/2014/main" id="{66DF3881-990E-4E88-A66E-4ADBE5EF80F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4" name="Line 47">
          <a:extLst>
            <a:ext uri="{FF2B5EF4-FFF2-40B4-BE49-F238E27FC236}">
              <a16:creationId xmlns:a16="http://schemas.microsoft.com/office/drawing/2014/main" id="{F0DF543C-D584-4680-973E-96FA6BCFB9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5" name="Line 48">
          <a:extLst>
            <a:ext uri="{FF2B5EF4-FFF2-40B4-BE49-F238E27FC236}">
              <a16:creationId xmlns:a16="http://schemas.microsoft.com/office/drawing/2014/main" id="{CB4BAEC6-7EA4-4309-A2D1-3E0DC70B3FF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6" name="Line 49">
          <a:extLst>
            <a:ext uri="{FF2B5EF4-FFF2-40B4-BE49-F238E27FC236}">
              <a16:creationId xmlns:a16="http://schemas.microsoft.com/office/drawing/2014/main" id="{5ED24C37-83D7-433F-B020-913F0B6073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7" name="Line 50">
          <a:extLst>
            <a:ext uri="{FF2B5EF4-FFF2-40B4-BE49-F238E27FC236}">
              <a16:creationId xmlns:a16="http://schemas.microsoft.com/office/drawing/2014/main" id="{659AA9EC-D453-4293-93FA-4A29DE59143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8" name="Line 51">
          <a:extLst>
            <a:ext uri="{FF2B5EF4-FFF2-40B4-BE49-F238E27FC236}">
              <a16:creationId xmlns:a16="http://schemas.microsoft.com/office/drawing/2014/main" id="{3D20D4F6-0CB2-4019-A0FB-A20159C6E5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9" name="Line 182">
          <a:extLst>
            <a:ext uri="{FF2B5EF4-FFF2-40B4-BE49-F238E27FC236}">
              <a16:creationId xmlns:a16="http://schemas.microsoft.com/office/drawing/2014/main" id="{99E0DD31-97A4-465C-98F0-7C727C4D41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0" name="Line 183">
          <a:extLst>
            <a:ext uri="{FF2B5EF4-FFF2-40B4-BE49-F238E27FC236}">
              <a16:creationId xmlns:a16="http://schemas.microsoft.com/office/drawing/2014/main" id="{EFB0CA08-65A5-4A75-A736-B3056678386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1" name="Line 184">
          <a:extLst>
            <a:ext uri="{FF2B5EF4-FFF2-40B4-BE49-F238E27FC236}">
              <a16:creationId xmlns:a16="http://schemas.microsoft.com/office/drawing/2014/main" id="{B9DB264E-9F8E-4770-B748-0437BB99C42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2" name="Line 185">
          <a:extLst>
            <a:ext uri="{FF2B5EF4-FFF2-40B4-BE49-F238E27FC236}">
              <a16:creationId xmlns:a16="http://schemas.microsoft.com/office/drawing/2014/main" id="{D978C946-64E0-4868-BDFF-F0C2EE975C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3" name="Line 186">
          <a:extLst>
            <a:ext uri="{FF2B5EF4-FFF2-40B4-BE49-F238E27FC236}">
              <a16:creationId xmlns:a16="http://schemas.microsoft.com/office/drawing/2014/main" id="{3D4F97A5-E93B-4610-BD53-B9A7350B14E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4" name="Line 187">
          <a:extLst>
            <a:ext uri="{FF2B5EF4-FFF2-40B4-BE49-F238E27FC236}">
              <a16:creationId xmlns:a16="http://schemas.microsoft.com/office/drawing/2014/main" id="{32947192-2E50-45FB-9D30-E27743D0A7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5" name="Line 46">
          <a:extLst>
            <a:ext uri="{FF2B5EF4-FFF2-40B4-BE49-F238E27FC236}">
              <a16:creationId xmlns:a16="http://schemas.microsoft.com/office/drawing/2014/main" id="{F6742DC3-C404-4589-A103-5D0232FD37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6" name="Line 47">
          <a:extLst>
            <a:ext uri="{FF2B5EF4-FFF2-40B4-BE49-F238E27FC236}">
              <a16:creationId xmlns:a16="http://schemas.microsoft.com/office/drawing/2014/main" id="{409D7823-4626-4D75-B44A-4EE1CE1BA3A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7" name="Line 48">
          <a:extLst>
            <a:ext uri="{FF2B5EF4-FFF2-40B4-BE49-F238E27FC236}">
              <a16:creationId xmlns:a16="http://schemas.microsoft.com/office/drawing/2014/main" id="{1BC282A1-A9E1-45CC-8C68-674694A82F1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8" name="Line 49">
          <a:extLst>
            <a:ext uri="{FF2B5EF4-FFF2-40B4-BE49-F238E27FC236}">
              <a16:creationId xmlns:a16="http://schemas.microsoft.com/office/drawing/2014/main" id="{3B405442-9C72-4675-A4D1-BB6AB2E716C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9" name="Line 50">
          <a:extLst>
            <a:ext uri="{FF2B5EF4-FFF2-40B4-BE49-F238E27FC236}">
              <a16:creationId xmlns:a16="http://schemas.microsoft.com/office/drawing/2014/main" id="{F20D8212-7F45-43E4-AEFD-63023C5CB75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0" name="Line 51">
          <a:extLst>
            <a:ext uri="{FF2B5EF4-FFF2-40B4-BE49-F238E27FC236}">
              <a16:creationId xmlns:a16="http://schemas.microsoft.com/office/drawing/2014/main" id="{2000DA8D-7666-4B14-BD97-8DCB4114AD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1" name="Line 182">
          <a:extLst>
            <a:ext uri="{FF2B5EF4-FFF2-40B4-BE49-F238E27FC236}">
              <a16:creationId xmlns:a16="http://schemas.microsoft.com/office/drawing/2014/main" id="{6018041F-05AF-4A4A-9702-AF31A3E102C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2" name="Line 183">
          <a:extLst>
            <a:ext uri="{FF2B5EF4-FFF2-40B4-BE49-F238E27FC236}">
              <a16:creationId xmlns:a16="http://schemas.microsoft.com/office/drawing/2014/main" id="{C883D98B-6A6F-47E4-84C7-B20EE420196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3" name="Line 184">
          <a:extLst>
            <a:ext uri="{FF2B5EF4-FFF2-40B4-BE49-F238E27FC236}">
              <a16:creationId xmlns:a16="http://schemas.microsoft.com/office/drawing/2014/main" id="{8B12C303-33DB-4242-A02E-7EAC66BFB8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4" name="Line 185">
          <a:extLst>
            <a:ext uri="{FF2B5EF4-FFF2-40B4-BE49-F238E27FC236}">
              <a16:creationId xmlns:a16="http://schemas.microsoft.com/office/drawing/2014/main" id="{2FC8DD79-F545-4925-9079-4158D278440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5" name="Line 186">
          <a:extLst>
            <a:ext uri="{FF2B5EF4-FFF2-40B4-BE49-F238E27FC236}">
              <a16:creationId xmlns:a16="http://schemas.microsoft.com/office/drawing/2014/main" id="{568362F8-1432-4A75-A440-8194F99FBC4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6" name="Line 187">
          <a:extLst>
            <a:ext uri="{FF2B5EF4-FFF2-40B4-BE49-F238E27FC236}">
              <a16:creationId xmlns:a16="http://schemas.microsoft.com/office/drawing/2014/main" id="{526805D6-D34B-46F3-AA76-5F9CBFED6CB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7" name="Line 46">
          <a:extLst>
            <a:ext uri="{FF2B5EF4-FFF2-40B4-BE49-F238E27FC236}">
              <a16:creationId xmlns:a16="http://schemas.microsoft.com/office/drawing/2014/main" id="{B6DA068A-77A4-49A3-AAE4-7E777F9D0A0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8" name="Line 47">
          <a:extLst>
            <a:ext uri="{FF2B5EF4-FFF2-40B4-BE49-F238E27FC236}">
              <a16:creationId xmlns:a16="http://schemas.microsoft.com/office/drawing/2014/main" id="{3EC36544-C35E-45DE-9CDA-6BD9D20C48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9" name="Line 48">
          <a:extLst>
            <a:ext uri="{FF2B5EF4-FFF2-40B4-BE49-F238E27FC236}">
              <a16:creationId xmlns:a16="http://schemas.microsoft.com/office/drawing/2014/main" id="{955D8086-285B-49BE-ADEA-672B49B7989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0" name="Line 49">
          <a:extLst>
            <a:ext uri="{FF2B5EF4-FFF2-40B4-BE49-F238E27FC236}">
              <a16:creationId xmlns:a16="http://schemas.microsoft.com/office/drawing/2014/main" id="{8FA2EEF3-64F9-4F23-8D80-23FE15E11FC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1" name="Line 50">
          <a:extLst>
            <a:ext uri="{FF2B5EF4-FFF2-40B4-BE49-F238E27FC236}">
              <a16:creationId xmlns:a16="http://schemas.microsoft.com/office/drawing/2014/main" id="{9CED755F-3EF7-47C4-A47C-2173D97AEC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2" name="Line 51">
          <a:extLst>
            <a:ext uri="{FF2B5EF4-FFF2-40B4-BE49-F238E27FC236}">
              <a16:creationId xmlns:a16="http://schemas.microsoft.com/office/drawing/2014/main" id="{CCA07B14-4D42-429D-83AE-AB04D843E6B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3" name="Line 182">
          <a:extLst>
            <a:ext uri="{FF2B5EF4-FFF2-40B4-BE49-F238E27FC236}">
              <a16:creationId xmlns:a16="http://schemas.microsoft.com/office/drawing/2014/main" id="{19AE2D74-E37A-4838-9506-D8E1FB8ABB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4" name="Line 183">
          <a:extLst>
            <a:ext uri="{FF2B5EF4-FFF2-40B4-BE49-F238E27FC236}">
              <a16:creationId xmlns:a16="http://schemas.microsoft.com/office/drawing/2014/main" id="{229B1AE5-21A4-426F-B5EB-9EC2CFD8163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5" name="Line 184">
          <a:extLst>
            <a:ext uri="{FF2B5EF4-FFF2-40B4-BE49-F238E27FC236}">
              <a16:creationId xmlns:a16="http://schemas.microsoft.com/office/drawing/2014/main" id="{62AA4A59-4292-4872-B45F-A19F7B9F940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6" name="Line 185">
          <a:extLst>
            <a:ext uri="{FF2B5EF4-FFF2-40B4-BE49-F238E27FC236}">
              <a16:creationId xmlns:a16="http://schemas.microsoft.com/office/drawing/2014/main" id="{B137E23C-7530-4F6D-8588-8E9E8B781D2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7" name="Line 186">
          <a:extLst>
            <a:ext uri="{FF2B5EF4-FFF2-40B4-BE49-F238E27FC236}">
              <a16:creationId xmlns:a16="http://schemas.microsoft.com/office/drawing/2014/main" id="{1382356D-D7D6-4EDB-BB14-667CA73E403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8" name="Line 187">
          <a:extLst>
            <a:ext uri="{FF2B5EF4-FFF2-40B4-BE49-F238E27FC236}">
              <a16:creationId xmlns:a16="http://schemas.microsoft.com/office/drawing/2014/main" id="{C2F3C333-D773-4A04-B610-C84B79F470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9" name="Line 46">
          <a:extLst>
            <a:ext uri="{FF2B5EF4-FFF2-40B4-BE49-F238E27FC236}">
              <a16:creationId xmlns:a16="http://schemas.microsoft.com/office/drawing/2014/main" id="{F1DDE2A9-D9E8-4BBF-BB5C-A3C3F901D5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0" name="Line 47">
          <a:extLst>
            <a:ext uri="{FF2B5EF4-FFF2-40B4-BE49-F238E27FC236}">
              <a16:creationId xmlns:a16="http://schemas.microsoft.com/office/drawing/2014/main" id="{C601098E-074A-4CD9-9B73-E9F4EB97442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1" name="Line 48">
          <a:extLst>
            <a:ext uri="{FF2B5EF4-FFF2-40B4-BE49-F238E27FC236}">
              <a16:creationId xmlns:a16="http://schemas.microsoft.com/office/drawing/2014/main" id="{2EF05111-7594-4EC6-A5DE-C242D04902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2" name="Line 49">
          <a:extLst>
            <a:ext uri="{FF2B5EF4-FFF2-40B4-BE49-F238E27FC236}">
              <a16:creationId xmlns:a16="http://schemas.microsoft.com/office/drawing/2014/main" id="{50A0B410-6756-440D-A8D2-185A1AB944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3" name="Line 50">
          <a:extLst>
            <a:ext uri="{FF2B5EF4-FFF2-40B4-BE49-F238E27FC236}">
              <a16:creationId xmlns:a16="http://schemas.microsoft.com/office/drawing/2014/main" id="{F85F610B-7942-4021-9050-8533DFFBF17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4" name="Line 51">
          <a:extLst>
            <a:ext uri="{FF2B5EF4-FFF2-40B4-BE49-F238E27FC236}">
              <a16:creationId xmlns:a16="http://schemas.microsoft.com/office/drawing/2014/main" id="{2E3A1994-70B1-45E3-9B0C-5054EAF7F89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5" name="Line 182">
          <a:extLst>
            <a:ext uri="{FF2B5EF4-FFF2-40B4-BE49-F238E27FC236}">
              <a16:creationId xmlns:a16="http://schemas.microsoft.com/office/drawing/2014/main" id="{8CCA8F9A-E1E7-4F13-836B-C17393D0F4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6" name="Line 183">
          <a:extLst>
            <a:ext uri="{FF2B5EF4-FFF2-40B4-BE49-F238E27FC236}">
              <a16:creationId xmlns:a16="http://schemas.microsoft.com/office/drawing/2014/main" id="{3AA65C4F-EDF6-409F-84CC-127DE1149C5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7" name="Line 184">
          <a:extLst>
            <a:ext uri="{FF2B5EF4-FFF2-40B4-BE49-F238E27FC236}">
              <a16:creationId xmlns:a16="http://schemas.microsoft.com/office/drawing/2014/main" id="{C3A8FD38-FE0A-4209-89C6-B61DA15B1C2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8" name="Line 185">
          <a:extLst>
            <a:ext uri="{FF2B5EF4-FFF2-40B4-BE49-F238E27FC236}">
              <a16:creationId xmlns:a16="http://schemas.microsoft.com/office/drawing/2014/main" id="{23E46A2E-9EE9-42B3-AC76-047CF4EF48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9" name="Line 186">
          <a:extLst>
            <a:ext uri="{FF2B5EF4-FFF2-40B4-BE49-F238E27FC236}">
              <a16:creationId xmlns:a16="http://schemas.microsoft.com/office/drawing/2014/main" id="{EB9DA95F-D1A1-4301-AC5D-CBB550A6AC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0" name="Line 187">
          <a:extLst>
            <a:ext uri="{FF2B5EF4-FFF2-40B4-BE49-F238E27FC236}">
              <a16:creationId xmlns:a16="http://schemas.microsoft.com/office/drawing/2014/main" id="{B5E5BAB6-00C0-4FD4-8B01-1DBFAAC010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1" name="Line 46">
          <a:extLst>
            <a:ext uri="{FF2B5EF4-FFF2-40B4-BE49-F238E27FC236}">
              <a16:creationId xmlns:a16="http://schemas.microsoft.com/office/drawing/2014/main" id="{6369C9D2-670E-489F-8E20-0913C1EE2FF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2" name="Line 47">
          <a:extLst>
            <a:ext uri="{FF2B5EF4-FFF2-40B4-BE49-F238E27FC236}">
              <a16:creationId xmlns:a16="http://schemas.microsoft.com/office/drawing/2014/main" id="{6BFEF800-8B80-4EFE-A09E-CCAD4CC768B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3" name="Line 48">
          <a:extLst>
            <a:ext uri="{FF2B5EF4-FFF2-40B4-BE49-F238E27FC236}">
              <a16:creationId xmlns:a16="http://schemas.microsoft.com/office/drawing/2014/main" id="{578716AB-71C3-417D-A98D-AFDDB0E53D0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4" name="Line 49">
          <a:extLst>
            <a:ext uri="{FF2B5EF4-FFF2-40B4-BE49-F238E27FC236}">
              <a16:creationId xmlns:a16="http://schemas.microsoft.com/office/drawing/2014/main" id="{573F2232-814F-4477-A7AC-9C584D6530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5" name="Line 50">
          <a:extLst>
            <a:ext uri="{FF2B5EF4-FFF2-40B4-BE49-F238E27FC236}">
              <a16:creationId xmlns:a16="http://schemas.microsoft.com/office/drawing/2014/main" id="{BBD30AF2-5017-4A85-A0D5-DC5CA6680D5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6" name="Line 51">
          <a:extLst>
            <a:ext uri="{FF2B5EF4-FFF2-40B4-BE49-F238E27FC236}">
              <a16:creationId xmlns:a16="http://schemas.microsoft.com/office/drawing/2014/main" id="{35710374-6E7A-410C-8A12-6384AE191C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7" name="Line 182">
          <a:extLst>
            <a:ext uri="{FF2B5EF4-FFF2-40B4-BE49-F238E27FC236}">
              <a16:creationId xmlns:a16="http://schemas.microsoft.com/office/drawing/2014/main" id="{247743F1-E71C-49DC-A9FC-5BB631F85D5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8" name="Line 183">
          <a:extLst>
            <a:ext uri="{FF2B5EF4-FFF2-40B4-BE49-F238E27FC236}">
              <a16:creationId xmlns:a16="http://schemas.microsoft.com/office/drawing/2014/main" id="{49A86A45-CA27-48FA-98FF-1CA77E4146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9" name="Line 184">
          <a:extLst>
            <a:ext uri="{FF2B5EF4-FFF2-40B4-BE49-F238E27FC236}">
              <a16:creationId xmlns:a16="http://schemas.microsoft.com/office/drawing/2014/main" id="{2E4CC64E-2A9E-4D9E-80BD-A861765761A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0" name="Line 185">
          <a:extLst>
            <a:ext uri="{FF2B5EF4-FFF2-40B4-BE49-F238E27FC236}">
              <a16:creationId xmlns:a16="http://schemas.microsoft.com/office/drawing/2014/main" id="{D548330C-DE2A-465A-B14C-4337A00007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1" name="Line 186">
          <a:extLst>
            <a:ext uri="{FF2B5EF4-FFF2-40B4-BE49-F238E27FC236}">
              <a16:creationId xmlns:a16="http://schemas.microsoft.com/office/drawing/2014/main" id="{533D7616-9A67-4654-88E3-EA171ECD82D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2" name="Line 187">
          <a:extLst>
            <a:ext uri="{FF2B5EF4-FFF2-40B4-BE49-F238E27FC236}">
              <a16:creationId xmlns:a16="http://schemas.microsoft.com/office/drawing/2014/main" id="{7376BAF8-0FD9-4384-8456-04023513626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3" name="Line 46">
          <a:extLst>
            <a:ext uri="{FF2B5EF4-FFF2-40B4-BE49-F238E27FC236}">
              <a16:creationId xmlns:a16="http://schemas.microsoft.com/office/drawing/2014/main" id="{C432FFF6-89BD-49E9-97CB-413E9E94B5E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4" name="Line 47">
          <a:extLst>
            <a:ext uri="{FF2B5EF4-FFF2-40B4-BE49-F238E27FC236}">
              <a16:creationId xmlns:a16="http://schemas.microsoft.com/office/drawing/2014/main" id="{7496D957-B1E7-491C-9F3E-0C6566E706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5" name="Line 48">
          <a:extLst>
            <a:ext uri="{FF2B5EF4-FFF2-40B4-BE49-F238E27FC236}">
              <a16:creationId xmlns:a16="http://schemas.microsoft.com/office/drawing/2014/main" id="{13E91917-2D64-4C3D-84A9-2F33CC6FAD8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6" name="Line 49">
          <a:extLst>
            <a:ext uri="{FF2B5EF4-FFF2-40B4-BE49-F238E27FC236}">
              <a16:creationId xmlns:a16="http://schemas.microsoft.com/office/drawing/2014/main" id="{E10B8A6B-C5C6-4584-BC58-213B187154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7" name="Line 50">
          <a:extLst>
            <a:ext uri="{FF2B5EF4-FFF2-40B4-BE49-F238E27FC236}">
              <a16:creationId xmlns:a16="http://schemas.microsoft.com/office/drawing/2014/main" id="{76285BFA-B01F-4DC7-B38B-7CD06BB0874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8" name="Line 51">
          <a:extLst>
            <a:ext uri="{FF2B5EF4-FFF2-40B4-BE49-F238E27FC236}">
              <a16:creationId xmlns:a16="http://schemas.microsoft.com/office/drawing/2014/main" id="{42C86DF5-1141-4C8A-B406-740CC202716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9" name="Line 182">
          <a:extLst>
            <a:ext uri="{FF2B5EF4-FFF2-40B4-BE49-F238E27FC236}">
              <a16:creationId xmlns:a16="http://schemas.microsoft.com/office/drawing/2014/main" id="{4E0783D4-1777-43C5-9F85-F06C20D2BC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0" name="Line 183">
          <a:extLst>
            <a:ext uri="{FF2B5EF4-FFF2-40B4-BE49-F238E27FC236}">
              <a16:creationId xmlns:a16="http://schemas.microsoft.com/office/drawing/2014/main" id="{6620AB58-42D9-4D8B-9C13-05F29DDC754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1" name="Line 184">
          <a:extLst>
            <a:ext uri="{FF2B5EF4-FFF2-40B4-BE49-F238E27FC236}">
              <a16:creationId xmlns:a16="http://schemas.microsoft.com/office/drawing/2014/main" id="{9DB8BFDB-3B79-43E4-B642-B919ED0D97D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2" name="Line 185">
          <a:extLst>
            <a:ext uri="{FF2B5EF4-FFF2-40B4-BE49-F238E27FC236}">
              <a16:creationId xmlns:a16="http://schemas.microsoft.com/office/drawing/2014/main" id="{1794B2AD-C504-4C95-9DDA-27ED54A6964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3" name="Line 186">
          <a:extLst>
            <a:ext uri="{FF2B5EF4-FFF2-40B4-BE49-F238E27FC236}">
              <a16:creationId xmlns:a16="http://schemas.microsoft.com/office/drawing/2014/main" id="{59491877-32A7-4EAE-BFDF-0EBC108BA31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4" name="Line 187">
          <a:extLst>
            <a:ext uri="{FF2B5EF4-FFF2-40B4-BE49-F238E27FC236}">
              <a16:creationId xmlns:a16="http://schemas.microsoft.com/office/drawing/2014/main" id="{FE9DD450-232D-456B-A1EF-F15147BE167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5" name="Line 46">
          <a:extLst>
            <a:ext uri="{FF2B5EF4-FFF2-40B4-BE49-F238E27FC236}">
              <a16:creationId xmlns:a16="http://schemas.microsoft.com/office/drawing/2014/main" id="{32D2A6A5-C196-45EB-933C-210949D96AD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6" name="Line 47">
          <a:extLst>
            <a:ext uri="{FF2B5EF4-FFF2-40B4-BE49-F238E27FC236}">
              <a16:creationId xmlns:a16="http://schemas.microsoft.com/office/drawing/2014/main" id="{10688B37-E41C-408A-BE9F-A29183BE8B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7" name="Line 48">
          <a:extLst>
            <a:ext uri="{FF2B5EF4-FFF2-40B4-BE49-F238E27FC236}">
              <a16:creationId xmlns:a16="http://schemas.microsoft.com/office/drawing/2014/main" id="{2961B461-4445-4BE2-A5BF-6DC3E29B8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8" name="Line 49">
          <a:extLst>
            <a:ext uri="{FF2B5EF4-FFF2-40B4-BE49-F238E27FC236}">
              <a16:creationId xmlns:a16="http://schemas.microsoft.com/office/drawing/2014/main" id="{19A91FBA-BE7A-46CA-9AFB-9BADFAA4B0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9" name="Line 50">
          <a:extLst>
            <a:ext uri="{FF2B5EF4-FFF2-40B4-BE49-F238E27FC236}">
              <a16:creationId xmlns:a16="http://schemas.microsoft.com/office/drawing/2014/main" id="{2C0A9043-4FEF-4475-AA8A-FC10C02D4E1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0" name="Line 51">
          <a:extLst>
            <a:ext uri="{FF2B5EF4-FFF2-40B4-BE49-F238E27FC236}">
              <a16:creationId xmlns:a16="http://schemas.microsoft.com/office/drawing/2014/main" id="{BF96C291-701D-4316-88A4-377877FEB9E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1" name="Line 182">
          <a:extLst>
            <a:ext uri="{FF2B5EF4-FFF2-40B4-BE49-F238E27FC236}">
              <a16:creationId xmlns:a16="http://schemas.microsoft.com/office/drawing/2014/main" id="{1E331328-0837-4588-9D27-1DBEDA96232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2" name="Line 183">
          <a:extLst>
            <a:ext uri="{FF2B5EF4-FFF2-40B4-BE49-F238E27FC236}">
              <a16:creationId xmlns:a16="http://schemas.microsoft.com/office/drawing/2014/main" id="{FF4B000B-4CA4-4817-81B9-7C88BECFC4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3" name="Line 184">
          <a:extLst>
            <a:ext uri="{FF2B5EF4-FFF2-40B4-BE49-F238E27FC236}">
              <a16:creationId xmlns:a16="http://schemas.microsoft.com/office/drawing/2014/main" id="{43D3CDD6-9CFF-41A2-A022-F5A32EA1C58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4" name="Line 185">
          <a:extLst>
            <a:ext uri="{FF2B5EF4-FFF2-40B4-BE49-F238E27FC236}">
              <a16:creationId xmlns:a16="http://schemas.microsoft.com/office/drawing/2014/main" id="{51178CA8-6825-4032-9FD1-93FFB26F2BE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5" name="Line 186">
          <a:extLst>
            <a:ext uri="{FF2B5EF4-FFF2-40B4-BE49-F238E27FC236}">
              <a16:creationId xmlns:a16="http://schemas.microsoft.com/office/drawing/2014/main" id="{B95E07D7-DE9F-427D-BC2A-F53F44AA89E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6" name="Line 187">
          <a:extLst>
            <a:ext uri="{FF2B5EF4-FFF2-40B4-BE49-F238E27FC236}">
              <a16:creationId xmlns:a16="http://schemas.microsoft.com/office/drawing/2014/main" id="{0520B976-F4F2-4162-A11E-D93F7376C07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7" name="Line 46">
          <a:extLst>
            <a:ext uri="{FF2B5EF4-FFF2-40B4-BE49-F238E27FC236}">
              <a16:creationId xmlns:a16="http://schemas.microsoft.com/office/drawing/2014/main" id="{FDF334AE-1024-4E8C-A2EE-22FEA478639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8" name="Line 47">
          <a:extLst>
            <a:ext uri="{FF2B5EF4-FFF2-40B4-BE49-F238E27FC236}">
              <a16:creationId xmlns:a16="http://schemas.microsoft.com/office/drawing/2014/main" id="{35FEB1E6-FC64-4AB6-B04A-BE9DB89614B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9" name="Line 48">
          <a:extLst>
            <a:ext uri="{FF2B5EF4-FFF2-40B4-BE49-F238E27FC236}">
              <a16:creationId xmlns:a16="http://schemas.microsoft.com/office/drawing/2014/main" id="{076DF7FE-332F-4019-A220-BD0B49957FF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0" name="Line 49">
          <a:extLst>
            <a:ext uri="{FF2B5EF4-FFF2-40B4-BE49-F238E27FC236}">
              <a16:creationId xmlns:a16="http://schemas.microsoft.com/office/drawing/2014/main" id="{B615976F-A11B-4F1E-8511-C22CE2DDF2E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1" name="Line 50">
          <a:extLst>
            <a:ext uri="{FF2B5EF4-FFF2-40B4-BE49-F238E27FC236}">
              <a16:creationId xmlns:a16="http://schemas.microsoft.com/office/drawing/2014/main" id="{B248E0A6-E165-4392-81EC-7F717CE2EAB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2" name="Line 51">
          <a:extLst>
            <a:ext uri="{FF2B5EF4-FFF2-40B4-BE49-F238E27FC236}">
              <a16:creationId xmlns:a16="http://schemas.microsoft.com/office/drawing/2014/main" id="{5DBBD62B-55B4-4BEE-8954-9EDA4DD33AB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3" name="Line 182">
          <a:extLst>
            <a:ext uri="{FF2B5EF4-FFF2-40B4-BE49-F238E27FC236}">
              <a16:creationId xmlns:a16="http://schemas.microsoft.com/office/drawing/2014/main" id="{BAEB69AA-5B33-43EE-A797-6F063C3FA4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4" name="Line 183">
          <a:extLst>
            <a:ext uri="{FF2B5EF4-FFF2-40B4-BE49-F238E27FC236}">
              <a16:creationId xmlns:a16="http://schemas.microsoft.com/office/drawing/2014/main" id="{977747E9-8605-4669-9049-36A57B930C2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5" name="Line 184">
          <a:extLst>
            <a:ext uri="{FF2B5EF4-FFF2-40B4-BE49-F238E27FC236}">
              <a16:creationId xmlns:a16="http://schemas.microsoft.com/office/drawing/2014/main" id="{4BAE8993-43D0-41C3-829B-94BD17BEA05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6" name="Line 185">
          <a:extLst>
            <a:ext uri="{FF2B5EF4-FFF2-40B4-BE49-F238E27FC236}">
              <a16:creationId xmlns:a16="http://schemas.microsoft.com/office/drawing/2014/main" id="{6C7DBFE4-DF3A-4288-A45B-1F54AC344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7" name="Line 186">
          <a:extLst>
            <a:ext uri="{FF2B5EF4-FFF2-40B4-BE49-F238E27FC236}">
              <a16:creationId xmlns:a16="http://schemas.microsoft.com/office/drawing/2014/main" id="{1564EDBB-973C-40CA-9216-2CAE442503F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8" name="Line 187">
          <a:extLst>
            <a:ext uri="{FF2B5EF4-FFF2-40B4-BE49-F238E27FC236}">
              <a16:creationId xmlns:a16="http://schemas.microsoft.com/office/drawing/2014/main" id="{48788372-0259-4B7F-AF3A-58780544D67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9" name="Line 46">
          <a:extLst>
            <a:ext uri="{FF2B5EF4-FFF2-40B4-BE49-F238E27FC236}">
              <a16:creationId xmlns:a16="http://schemas.microsoft.com/office/drawing/2014/main" id="{A6C66113-8A6B-4965-AA1C-D08AF6082BA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0" name="Line 47">
          <a:extLst>
            <a:ext uri="{FF2B5EF4-FFF2-40B4-BE49-F238E27FC236}">
              <a16:creationId xmlns:a16="http://schemas.microsoft.com/office/drawing/2014/main" id="{1FDFBCDF-ADB3-4546-83EA-D3ECF88D177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1" name="Line 48">
          <a:extLst>
            <a:ext uri="{FF2B5EF4-FFF2-40B4-BE49-F238E27FC236}">
              <a16:creationId xmlns:a16="http://schemas.microsoft.com/office/drawing/2014/main" id="{CDB582F7-BBCC-4142-BB47-807EF6CE04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2" name="Line 49">
          <a:extLst>
            <a:ext uri="{FF2B5EF4-FFF2-40B4-BE49-F238E27FC236}">
              <a16:creationId xmlns:a16="http://schemas.microsoft.com/office/drawing/2014/main" id="{904F60C2-4885-47DB-9284-D38CC66A8A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3" name="Line 50">
          <a:extLst>
            <a:ext uri="{FF2B5EF4-FFF2-40B4-BE49-F238E27FC236}">
              <a16:creationId xmlns:a16="http://schemas.microsoft.com/office/drawing/2014/main" id="{BDFA175E-C4DA-4022-B556-BE2684D7C42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4" name="Line 51">
          <a:extLst>
            <a:ext uri="{FF2B5EF4-FFF2-40B4-BE49-F238E27FC236}">
              <a16:creationId xmlns:a16="http://schemas.microsoft.com/office/drawing/2014/main" id="{81F6FCA6-5042-4DFC-AD1B-E6176CC0B56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5" name="Line 182">
          <a:extLst>
            <a:ext uri="{FF2B5EF4-FFF2-40B4-BE49-F238E27FC236}">
              <a16:creationId xmlns:a16="http://schemas.microsoft.com/office/drawing/2014/main" id="{3613B2A5-7B4D-4977-908C-88FBEB19275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6" name="Line 183">
          <a:extLst>
            <a:ext uri="{FF2B5EF4-FFF2-40B4-BE49-F238E27FC236}">
              <a16:creationId xmlns:a16="http://schemas.microsoft.com/office/drawing/2014/main" id="{CF103FE2-B12D-4548-81B5-386E335C7A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7" name="Line 184">
          <a:extLst>
            <a:ext uri="{FF2B5EF4-FFF2-40B4-BE49-F238E27FC236}">
              <a16:creationId xmlns:a16="http://schemas.microsoft.com/office/drawing/2014/main" id="{8DB18C2C-8842-4312-AF3D-E3C849B9154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8" name="Line 185">
          <a:extLst>
            <a:ext uri="{FF2B5EF4-FFF2-40B4-BE49-F238E27FC236}">
              <a16:creationId xmlns:a16="http://schemas.microsoft.com/office/drawing/2014/main" id="{A9086AFA-89D3-43E3-87A5-0BFE3BE45A6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9" name="Line 186">
          <a:extLst>
            <a:ext uri="{FF2B5EF4-FFF2-40B4-BE49-F238E27FC236}">
              <a16:creationId xmlns:a16="http://schemas.microsoft.com/office/drawing/2014/main" id="{AC13AA28-8A7C-471B-803B-A32631086A7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0" name="Line 187">
          <a:extLst>
            <a:ext uri="{FF2B5EF4-FFF2-40B4-BE49-F238E27FC236}">
              <a16:creationId xmlns:a16="http://schemas.microsoft.com/office/drawing/2014/main" id="{6A95F870-D68F-473A-89D1-A741F17AD30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1" name="Line 46">
          <a:extLst>
            <a:ext uri="{FF2B5EF4-FFF2-40B4-BE49-F238E27FC236}">
              <a16:creationId xmlns:a16="http://schemas.microsoft.com/office/drawing/2014/main" id="{6FE10CCC-D44A-42D7-BFF3-3571D59AC5C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2" name="Line 47">
          <a:extLst>
            <a:ext uri="{FF2B5EF4-FFF2-40B4-BE49-F238E27FC236}">
              <a16:creationId xmlns:a16="http://schemas.microsoft.com/office/drawing/2014/main" id="{9285DC1D-CDE4-428B-9121-2067A876798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3" name="Line 48">
          <a:extLst>
            <a:ext uri="{FF2B5EF4-FFF2-40B4-BE49-F238E27FC236}">
              <a16:creationId xmlns:a16="http://schemas.microsoft.com/office/drawing/2014/main" id="{53A2534A-C2DC-4573-BA63-12298108F4E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4" name="Line 49">
          <a:extLst>
            <a:ext uri="{FF2B5EF4-FFF2-40B4-BE49-F238E27FC236}">
              <a16:creationId xmlns:a16="http://schemas.microsoft.com/office/drawing/2014/main" id="{1A358B45-F756-47DF-AD9A-E7134BA706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5" name="Line 50">
          <a:extLst>
            <a:ext uri="{FF2B5EF4-FFF2-40B4-BE49-F238E27FC236}">
              <a16:creationId xmlns:a16="http://schemas.microsoft.com/office/drawing/2014/main" id="{C3A3DDC7-FAF3-4FD4-84F4-E140DC9918F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6" name="Line 51">
          <a:extLst>
            <a:ext uri="{FF2B5EF4-FFF2-40B4-BE49-F238E27FC236}">
              <a16:creationId xmlns:a16="http://schemas.microsoft.com/office/drawing/2014/main" id="{D228444B-BA33-4D00-A144-02BF661D6F6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7" name="Line 182">
          <a:extLst>
            <a:ext uri="{FF2B5EF4-FFF2-40B4-BE49-F238E27FC236}">
              <a16:creationId xmlns:a16="http://schemas.microsoft.com/office/drawing/2014/main" id="{2D733EDB-49DC-4FD9-8B1F-EE91125065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8" name="Line 183">
          <a:extLst>
            <a:ext uri="{FF2B5EF4-FFF2-40B4-BE49-F238E27FC236}">
              <a16:creationId xmlns:a16="http://schemas.microsoft.com/office/drawing/2014/main" id="{A2E33733-B40E-4F27-8A05-39FAEC26DC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9" name="Line 184">
          <a:extLst>
            <a:ext uri="{FF2B5EF4-FFF2-40B4-BE49-F238E27FC236}">
              <a16:creationId xmlns:a16="http://schemas.microsoft.com/office/drawing/2014/main" id="{364F64A9-068D-4EAE-8D7D-2776B9C848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0" name="Line 185">
          <a:extLst>
            <a:ext uri="{FF2B5EF4-FFF2-40B4-BE49-F238E27FC236}">
              <a16:creationId xmlns:a16="http://schemas.microsoft.com/office/drawing/2014/main" id="{3BA38169-854C-4EA3-8862-F77B9F7FDC3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1" name="Line 186">
          <a:extLst>
            <a:ext uri="{FF2B5EF4-FFF2-40B4-BE49-F238E27FC236}">
              <a16:creationId xmlns:a16="http://schemas.microsoft.com/office/drawing/2014/main" id="{DBD230BF-A5A7-4CB0-AFD5-AD623C4267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2" name="Line 187">
          <a:extLst>
            <a:ext uri="{FF2B5EF4-FFF2-40B4-BE49-F238E27FC236}">
              <a16:creationId xmlns:a16="http://schemas.microsoft.com/office/drawing/2014/main" id="{A54E1CBD-3A2A-4C33-8D8F-6F4A5C1D5C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3" name="Line 46">
          <a:extLst>
            <a:ext uri="{FF2B5EF4-FFF2-40B4-BE49-F238E27FC236}">
              <a16:creationId xmlns:a16="http://schemas.microsoft.com/office/drawing/2014/main" id="{E2614BDC-F92B-42EA-9105-A2A7DF0554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4" name="Line 47">
          <a:extLst>
            <a:ext uri="{FF2B5EF4-FFF2-40B4-BE49-F238E27FC236}">
              <a16:creationId xmlns:a16="http://schemas.microsoft.com/office/drawing/2014/main" id="{43CEFF6F-9F7B-45FE-B66B-DAA31EC1D3E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5" name="Line 48">
          <a:extLst>
            <a:ext uri="{FF2B5EF4-FFF2-40B4-BE49-F238E27FC236}">
              <a16:creationId xmlns:a16="http://schemas.microsoft.com/office/drawing/2014/main" id="{01CF2B9E-A6F8-4D96-9919-00D99578275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6" name="Line 49">
          <a:extLst>
            <a:ext uri="{FF2B5EF4-FFF2-40B4-BE49-F238E27FC236}">
              <a16:creationId xmlns:a16="http://schemas.microsoft.com/office/drawing/2014/main" id="{E18795E2-32F1-43F6-BC7C-FDBAD29172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7" name="Line 50">
          <a:extLst>
            <a:ext uri="{FF2B5EF4-FFF2-40B4-BE49-F238E27FC236}">
              <a16:creationId xmlns:a16="http://schemas.microsoft.com/office/drawing/2014/main" id="{3D011C3E-88B9-4E48-8170-D81D2AD467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8" name="Line 51">
          <a:extLst>
            <a:ext uri="{FF2B5EF4-FFF2-40B4-BE49-F238E27FC236}">
              <a16:creationId xmlns:a16="http://schemas.microsoft.com/office/drawing/2014/main" id="{EB22503D-5DB6-410C-84E4-16937F8CBEE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9" name="Line 182">
          <a:extLst>
            <a:ext uri="{FF2B5EF4-FFF2-40B4-BE49-F238E27FC236}">
              <a16:creationId xmlns:a16="http://schemas.microsoft.com/office/drawing/2014/main" id="{06FD3819-D5D4-426B-91DF-FA725976956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0" name="Line 183">
          <a:extLst>
            <a:ext uri="{FF2B5EF4-FFF2-40B4-BE49-F238E27FC236}">
              <a16:creationId xmlns:a16="http://schemas.microsoft.com/office/drawing/2014/main" id="{C7A58A00-982C-430E-BCE1-17CBABCFC2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1" name="Line 184">
          <a:extLst>
            <a:ext uri="{FF2B5EF4-FFF2-40B4-BE49-F238E27FC236}">
              <a16:creationId xmlns:a16="http://schemas.microsoft.com/office/drawing/2014/main" id="{EE3E43E7-595F-4EF4-8E45-B3640567569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2" name="Line 185">
          <a:extLst>
            <a:ext uri="{FF2B5EF4-FFF2-40B4-BE49-F238E27FC236}">
              <a16:creationId xmlns:a16="http://schemas.microsoft.com/office/drawing/2014/main" id="{7A4F93E4-A261-4062-90FE-92C51BB2E1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3" name="Line 186">
          <a:extLst>
            <a:ext uri="{FF2B5EF4-FFF2-40B4-BE49-F238E27FC236}">
              <a16:creationId xmlns:a16="http://schemas.microsoft.com/office/drawing/2014/main" id="{591D01E7-437C-418D-AE04-506D1FC3AE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4" name="Line 187">
          <a:extLst>
            <a:ext uri="{FF2B5EF4-FFF2-40B4-BE49-F238E27FC236}">
              <a16:creationId xmlns:a16="http://schemas.microsoft.com/office/drawing/2014/main" id="{0E586475-C768-4D20-800A-611075659A2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5" name="Line 46">
          <a:extLst>
            <a:ext uri="{FF2B5EF4-FFF2-40B4-BE49-F238E27FC236}">
              <a16:creationId xmlns:a16="http://schemas.microsoft.com/office/drawing/2014/main" id="{CA7744B0-2217-416A-98A5-D4F441EEBF0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6" name="Line 47">
          <a:extLst>
            <a:ext uri="{FF2B5EF4-FFF2-40B4-BE49-F238E27FC236}">
              <a16:creationId xmlns:a16="http://schemas.microsoft.com/office/drawing/2014/main" id="{1991F6F6-6C5E-46DF-AAB7-52DA3A6F5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7" name="Line 48">
          <a:extLst>
            <a:ext uri="{FF2B5EF4-FFF2-40B4-BE49-F238E27FC236}">
              <a16:creationId xmlns:a16="http://schemas.microsoft.com/office/drawing/2014/main" id="{B0B9003D-E1C1-459F-AE5C-A8A3E1531C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8" name="Line 49">
          <a:extLst>
            <a:ext uri="{FF2B5EF4-FFF2-40B4-BE49-F238E27FC236}">
              <a16:creationId xmlns:a16="http://schemas.microsoft.com/office/drawing/2014/main" id="{696B2242-628B-43D3-B1B3-DD936FF8023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9" name="Line 50">
          <a:extLst>
            <a:ext uri="{FF2B5EF4-FFF2-40B4-BE49-F238E27FC236}">
              <a16:creationId xmlns:a16="http://schemas.microsoft.com/office/drawing/2014/main" id="{79552EDE-7E6F-42A9-B736-3AF3C917945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0" name="Line 51">
          <a:extLst>
            <a:ext uri="{FF2B5EF4-FFF2-40B4-BE49-F238E27FC236}">
              <a16:creationId xmlns:a16="http://schemas.microsoft.com/office/drawing/2014/main" id="{0C779AE4-47A6-4FD6-9277-0B09CB7213D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1" name="Line 182">
          <a:extLst>
            <a:ext uri="{FF2B5EF4-FFF2-40B4-BE49-F238E27FC236}">
              <a16:creationId xmlns:a16="http://schemas.microsoft.com/office/drawing/2014/main" id="{9ED08544-4D02-4707-8FBE-B013CB80A8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2" name="Line 183">
          <a:extLst>
            <a:ext uri="{FF2B5EF4-FFF2-40B4-BE49-F238E27FC236}">
              <a16:creationId xmlns:a16="http://schemas.microsoft.com/office/drawing/2014/main" id="{0906402A-874B-4D78-B658-A43E3EA9CC9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3" name="Line 184">
          <a:extLst>
            <a:ext uri="{FF2B5EF4-FFF2-40B4-BE49-F238E27FC236}">
              <a16:creationId xmlns:a16="http://schemas.microsoft.com/office/drawing/2014/main" id="{8984C8D8-4595-42AD-8FE2-D0C8B18F12F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4" name="Line 185">
          <a:extLst>
            <a:ext uri="{FF2B5EF4-FFF2-40B4-BE49-F238E27FC236}">
              <a16:creationId xmlns:a16="http://schemas.microsoft.com/office/drawing/2014/main" id="{B910D634-B442-4964-B117-27BDBBEF2E5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5" name="Line 186">
          <a:extLst>
            <a:ext uri="{FF2B5EF4-FFF2-40B4-BE49-F238E27FC236}">
              <a16:creationId xmlns:a16="http://schemas.microsoft.com/office/drawing/2014/main" id="{0A0E1F49-C962-4338-8803-7383319536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6" name="Line 187">
          <a:extLst>
            <a:ext uri="{FF2B5EF4-FFF2-40B4-BE49-F238E27FC236}">
              <a16:creationId xmlns:a16="http://schemas.microsoft.com/office/drawing/2014/main" id="{AD98BF16-3CE6-455F-8820-054613DF31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7" name="Line 46">
          <a:extLst>
            <a:ext uri="{FF2B5EF4-FFF2-40B4-BE49-F238E27FC236}">
              <a16:creationId xmlns:a16="http://schemas.microsoft.com/office/drawing/2014/main" id="{ADB1AB4A-6C18-42ED-A825-DA589DCFAFA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8" name="Line 47">
          <a:extLst>
            <a:ext uri="{FF2B5EF4-FFF2-40B4-BE49-F238E27FC236}">
              <a16:creationId xmlns:a16="http://schemas.microsoft.com/office/drawing/2014/main" id="{A059494B-69F6-46DD-B4D0-D834F5EBF07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9" name="Line 48">
          <a:extLst>
            <a:ext uri="{FF2B5EF4-FFF2-40B4-BE49-F238E27FC236}">
              <a16:creationId xmlns:a16="http://schemas.microsoft.com/office/drawing/2014/main" id="{A3117E82-EEDF-443C-8FEC-5D03085919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0" name="Line 49">
          <a:extLst>
            <a:ext uri="{FF2B5EF4-FFF2-40B4-BE49-F238E27FC236}">
              <a16:creationId xmlns:a16="http://schemas.microsoft.com/office/drawing/2014/main" id="{B6F9AC77-A3E8-45D2-8E20-4855F364A5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1" name="Line 50">
          <a:extLst>
            <a:ext uri="{FF2B5EF4-FFF2-40B4-BE49-F238E27FC236}">
              <a16:creationId xmlns:a16="http://schemas.microsoft.com/office/drawing/2014/main" id="{EE12D14C-0D77-4D95-BBE7-3DBEDC862F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2" name="Line 51">
          <a:extLst>
            <a:ext uri="{FF2B5EF4-FFF2-40B4-BE49-F238E27FC236}">
              <a16:creationId xmlns:a16="http://schemas.microsoft.com/office/drawing/2014/main" id="{72F0C16A-26FB-4AF4-9EE8-7A4EF75295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3" name="Line 182">
          <a:extLst>
            <a:ext uri="{FF2B5EF4-FFF2-40B4-BE49-F238E27FC236}">
              <a16:creationId xmlns:a16="http://schemas.microsoft.com/office/drawing/2014/main" id="{A10D2DB8-CE03-46D0-8FAD-8F6955BC775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4" name="Line 183">
          <a:extLst>
            <a:ext uri="{FF2B5EF4-FFF2-40B4-BE49-F238E27FC236}">
              <a16:creationId xmlns:a16="http://schemas.microsoft.com/office/drawing/2014/main" id="{672E547E-B2B0-4932-AC6C-D2030516D81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5" name="Line 184">
          <a:extLst>
            <a:ext uri="{FF2B5EF4-FFF2-40B4-BE49-F238E27FC236}">
              <a16:creationId xmlns:a16="http://schemas.microsoft.com/office/drawing/2014/main" id="{C05FBED7-E191-4948-BA19-3ADC9D6F08F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6" name="Line 185">
          <a:extLst>
            <a:ext uri="{FF2B5EF4-FFF2-40B4-BE49-F238E27FC236}">
              <a16:creationId xmlns:a16="http://schemas.microsoft.com/office/drawing/2014/main" id="{91EDE12E-54D7-4F10-A531-6620022D2E8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7" name="Line 186">
          <a:extLst>
            <a:ext uri="{FF2B5EF4-FFF2-40B4-BE49-F238E27FC236}">
              <a16:creationId xmlns:a16="http://schemas.microsoft.com/office/drawing/2014/main" id="{DE6BDFFF-9D49-4649-A851-4717A72BA0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8" name="Line 187">
          <a:extLst>
            <a:ext uri="{FF2B5EF4-FFF2-40B4-BE49-F238E27FC236}">
              <a16:creationId xmlns:a16="http://schemas.microsoft.com/office/drawing/2014/main" id="{7D2B29E7-79E3-4F11-B83F-277E35357FC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9" name="Line 46">
          <a:extLst>
            <a:ext uri="{FF2B5EF4-FFF2-40B4-BE49-F238E27FC236}">
              <a16:creationId xmlns:a16="http://schemas.microsoft.com/office/drawing/2014/main" id="{2FF568A4-4E9C-4D3C-A6B7-C9C30E0C4F3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0" name="Line 47">
          <a:extLst>
            <a:ext uri="{FF2B5EF4-FFF2-40B4-BE49-F238E27FC236}">
              <a16:creationId xmlns:a16="http://schemas.microsoft.com/office/drawing/2014/main" id="{2F585402-C92D-4E67-A4B4-6B8DA0003B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1" name="Line 48">
          <a:extLst>
            <a:ext uri="{FF2B5EF4-FFF2-40B4-BE49-F238E27FC236}">
              <a16:creationId xmlns:a16="http://schemas.microsoft.com/office/drawing/2014/main" id="{98794F61-A26F-49E7-8669-5338008978E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2" name="Line 49">
          <a:extLst>
            <a:ext uri="{FF2B5EF4-FFF2-40B4-BE49-F238E27FC236}">
              <a16:creationId xmlns:a16="http://schemas.microsoft.com/office/drawing/2014/main" id="{16098B77-6F0B-4E58-9A32-113ED845012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3" name="Line 50">
          <a:extLst>
            <a:ext uri="{FF2B5EF4-FFF2-40B4-BE49-F238E27FC236}">
              <a16:creationId xmlns:a16="http://schemas.microsoft.com/office/drawing/2014/main" id="{92B820AB-744E-4EBF-AEDA-1DA0E50A1E6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4" name="Line 51">
          <a:extLst>
            <a:ext uri="{FF2B5EF4-FFF2-40B4-BE49-F238E27FC236}">
              <a16:creationId xmlns:a16="http://schemas.microsoft.com/office/drawing/2014/main" id="{7AD4211F-5FC1-4A81-BB5A-C469052A34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5" name="Line 182">
          <a:extLst>
            <a:ext uri="{FF2B5EF4-FFF2-40B4-BE49-F238E27FC236}">
              <a16:creationId xmlns:a16="http://schemas.microsoft.com/office/drawing/2014/main" id="{CFBC97EF-582A-4F25-8246-AC5125104A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6" name="Line 183">
          <a:extLst>
            <a:ext uri="{FF2B5EF4-FFF2-40B4-BE49-F238E27FC236}">
              <a16:creationId xmlns:a16="http://schemas.microsoft.com/office/drawing/2014/main" id="{9C65CD21-6E3A-48D3-AF16-8FA736AF8F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7" name="Line 184">
          <a:extLst>
            <a:ext uri="{FF2B5EF4-FFF2-40B4-BE49-F238E27FC236}">
              <a16:creationId xmlns:a16="http://schemas.microsoft.com/office/drawing/2014/main" id="{13B3758B-FFB7-4548-A8FB-8E7B648E12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8" name="Line 185">
          <a:extLst>
            <a:ext uri="{FF2B5EF4-FFF2-40B4-BE49-F238E27FC236}">
              <a16:creationId xmlns:a16="http://schemas.microsoft.com/office/drawing/2014/main" id="{73FB51BE-BDD7-4E26-BA61-1B8657664A7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9" name="Line 186">
          <a:extLst>
            <a:ext uri="{FF2B5EF4-FFF2-40B4-BE49-F238E27FC236}">
              <a16:creationId xmlns:a16="http://schemas.microsoft.com/office/drawing/2014/main" id="{DD6C0517-5C1A-46D1-AC34-0863E34A5EE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0" name="Line 187">
          <a:extLst>
            <a:ext uri="{FF2B5EF4-FFF2-40B4-BE49-F238E27FC236}">
              <a16:creationId xmlns:a16="http://schemas.microsoft.com/office/drawing/2014/main" id="{9349280A-A6F6-4228-8C93-B9704E90CF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1" name="Line 46">
          <a:extLst>
            <a:ext uri="{FF2B5EF4-FFF2-40B4-BE49-F238E27FC236}">
              <a16:creationId xmlns:a16="http://schemas.microsoft.com/office/drawing/2014/main" id="{5A3CEC63-AD0F-43A5-9FB6-49F6258A014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2" name="Line 47">
          <a:extLst>
            <a:ext uri="{FF2B5EF4-FFF2-40B4-BE49-F238E27FC236}">
              <a16:creationId xmlns:a16="http://schemas.microsoft.com/office/drawing/2014/main" id="{BF849685-F393-4CA8-A979-BC44733EF1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3" name="Line 48">
          <a:extLst>
            <a:ext uri="{FF2B5EF4-FFF2-40B4-BE49-F238E27FC236}">
              <a16:creationId xmlns:a16="http://schemas.microsoft.com/office/drawing/2014/main" id="{56F8827D-D984-490B-B51F-505283981C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4" name="Line 49">
          <a:extLst>
            <a:ext uri="{FF2B5EF4-FFF2-40B4-BE49-F238E27FC236}">
              <a16:creationId xmlns:a16="http://schemas.microsoft.com/office/drawing/2014/main" id="{CEEE4918-3957-4593-9C4F-9BF66CD58A6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5" name="Line 50">
          <a:extLst>
            <a:ext uri="{FF2B5EF4-FFF2-40B4-BE49-F238E27FC236}">
              <a16:creationId xmlns:a16="http://schemas.microsoft.com/office/drawing/2014/main" id="{086B95A4-89D6-4504-BA50-6372A4F8BE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6" name="Line 51">
          <a:extLst>
            <a:ext uri="{FF2B5EF4-FFF2-40B4-BE49-F238E27FC236}">
              <a16:creationId xmlns:a16="http://schemas.microsoft.com/office/drawing/2014/main" id="{74B6F8C9-9CF0-45D6-ACE0-AB3E3492129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7" name="Line 182">
          <a:extLst>
            <a:ext uri="{FF2B5EF4-FFF2-40B4-BE49-F238E27FC236}">
              <a16:creationId xmlns:a16="http://schemas.microsoft.com/office/drawing/2014/main" id="{55034C4E-7F2A-4E0B-B601-869588E3E1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8" name="Line 183">
          <a:extLst>
            <a:ext uri="{FF2B5EF4-FFF2-40B4-BE49-F238E27FC236}">
              <a16:creationId xmlns:a16="http://schemas.microsoft.com/office/drawing/2014/main" id="{45F849F5-FE43-4996-BD8E-0E90F719519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9" name="Line 184">
          <a:extLst>
            <a:ext uri="{FF2B5EF4-FFF2-40B4-BE49-F238E27FC236}">
              <a16:creationId xmlns:a16="http://schemas.microsoft.com/office/drawing/2014/main" id="{0F4E9EED-F1E1-4519-AEF5-765E72CA669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0" name="Line 185">
          <a:extLst>
            <a:ext uri="{FF2B5EF4-FFF2-40B4-BE49-F238E27FC236}">
              <a16:creationId xmlns:a16="http://schemas.microsoft.com/office/drawing/2014/main" id="{920CEA3E-87D3-4059-BA8F-F11CA4BB94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1" name="Line 186">
          <a:extLst>
            <a:ext uri="{FF2B5EF4-FFF2-40B4-BE49-F238E27FC236}">
              <a16:creationId xmlns:a16="http://schemas.microsoft.com/office/drawing/2014/main" id="{1AE4263B-4D46-49FF-84CD-C2643278941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2" name="Line 187">
          <a:extLst>
            <a:ext uri="{FF2B5EF4-FFF2-40B4-BE49-F238E27FC236}">
              <a16:creationId xmlns:a16="http://schemas.microsoft.com/office/drawing/2014/main" id="{516094EE-15C5-4DB5-93F4-FEAD550185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3" name="Line 46">
          <a:extLst>
            <a:ext uri="{FF2B5EF4-FFF2-40B4-BE49-F238E27FC236}">
              <a16:creationId xmlns:a16="http://schemas.microsoft.com/office/drawing/2014/main" id="{7A0CA60A-443A-4321-A20F-583A085A5AF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4" name="Line 47">
          <a:extLst>
            <a:ext uri="{FF2B5EF4-FFF2-40B4-BE49-F238E27FC236}">
              <a16:creationId xmlns:a16="http://schemas.microsoft.com/office/drawing/2014/main" id="{5C889039-9C53-4333-8E37-5EE428C2CB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5" name="Line 48">
          <a:extLst>
            <a:ext uri="{FF2B5EF4-FFF2-40B4-BE49-F238E27FC236}">
              <a16:creationId xmlns:a16="http://schemas.microsoft.com/office/drawing/2014/main" id="{2399D65E-CB0A-4392-AF1C-583169108D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6" name="Line 49">
          <a:extLst>
            <a:ext uri="{FF2B5EF4-FFF2-40B4-BE49-F238E27FC236}">
              <a16:creationId xmlns:a16="http://schemas.microsoft.com/office/drawing/2014/main" id="{95C1D42C-19F9-4981-AA2A-6936316A596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7" name="Line 50">
          <a:extLst>
            <a:ext uri="{FF2B5EF4-FFF2-40B4-BE49-F238E27FC236}">
              <a16:creationId xmlns:a16="http://schemas.microsoft.com/office/drawing/2014/main" id="{44B8C306-80A8-4A47-9FCE-440B15E3675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8" name="Line 51">
          <a:extLst>
            <a:ext uri="{FF2B5EF4-FFF2-40B4-BE49-F238E27FC236}">
              <a16:creationId xmlns:a16="http://schemas.microsoft.com/office/drawing/2014/main" id="{BA4836CD-B193-40DC-8B54-A7E72F9501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9" name="Line 182">
          <a:extLst>
            <a:ext uri="{FF2B5EF4-FFF2-40B4-BE49-F238E27FC236}">
              <a16:creationId xmlns:a16="http://schemas.microsoft.com/office/drawing/2014/main" id="{EDC665A7-1221-4C17-A0CE-3E2E5200BF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0" name="Line 183">
          <a:extLst>
            <a:ext uri="{FF2B5EF4-FFF2-40B4-BE49-F238E27FC236}">
              <a16:creationId xmlns:a16="http://schemas.microsoft.com/office/drawing/2014/main" id="{0F057695-C95F-4B97-AE38-39DACDC3413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1" name="Line 184">
          <a:extLst>
            <a:ext uri="{FF2B5EF4-FFF2-40B4-BE49-F238E27FC236}">
              <a16:creationId xmlns:a16="http://schemas.microsoft.com/office/drawing/2014/main" id="{D59951BE-40A0-4D68-9251-6312A09FD54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2" name="Line 185">
          <a:extLst>
            <a:ext uri="{FF2B5EF4-FFF2-40B4-BE49-F238E27FC236}">
              <a16:creationId xmlns:a16="http://schemas.microsoft.com/office/drawing/2014/main" id="{6D5E2F0C-F5A6-4863-9CAD-27AC86AEE9A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3" name="Line 186">
          <a:extLst>
            <a:ext uri="{FF2B5EF4-FFF2-40B4-BE49-F238E27FC236}">
              <a16:creationId xmlns:a16="http://schemas.microsoft.com/office/drawing/2014/main" id="{B9D611D3-CBDA-4CF7-85AF-640B924468E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4" name="Line 187">
          <a:extLst>
            <a:ext uri="{FF2B5EF4-FFF2-40B4-BE49-F238E27FC236}">
              <a16:creationId xmlns:a16="http://schemas.microsoft.com/office/drawing/2014/main" id="{EFD4B5E5-2C16-4DBA-91C9-42C62895332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5" name="Line 46">
          <a:extLst>
            <a:ext uri="{FF2B5EF4-FFF2-40B4-BE49-F238E27FC236}">
              <a16:creationId xmlns:a16="http://schemas.microsoft.com/office/drawing/2014/main" id="{9D3BD21B-4818-41EA-B10F-5B61525E593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6" name="Line 47">
          <a:extLst>
            <a:ext uri="{FF2B5EF4-FFF2-40B4-BE49-F238E27FC236}">
              <a16:creationId xmlns:a16="http://schemas.microsoft.com/office/drawing/2014/main" id="{C2A23CB6-E5CD-4AF0-A5A1-601ECF23E7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7" name="Line 48">
          <a:extLst>
            <a:ext uri="{FF2B5EF4-FFF2-40B4-BE49-F238E27FC236}">
              <a16:creationId xmlns:a16="http://schemas.microsoft.com/office/drawing/2014/main" id="{93219805-7BDF-43D3-8AB3-0D52BE0491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8" name="Line 49">
          <a:extLst>
            <a:ext uri="{FF2B5EF4-FFF2-40B4-BE49-F238E27FC236}">
              <a16:creationId xmlns:a16="http://schemas.microsoft.com/office/drawing/2014/main" id="{43296536-357D-40AA-8A99-180BA367AF7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9" name="Line 50">
          <a:extLst>
            <a:ext uri="{FF2B5EF4-FFF2-40B4-BE49-F238E27FC236}">
              <a16:creationId xmlns:a16="http://schemas.microsoft.com/office/drawing/2014/main" id="{2F2FE12B-8897-42D3-BC6C-7CA20D63449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0" name="Line 51">
          <a:extLst>
            <a:ext uri="{FF2B5EF4-FFF2-40B4-BE49-F238E27FC236}">
              <a16:creationId xmlns:a16="http://schemas.microsoft.com/office/drawing/2014/main" id="{12291BFA-7C04-4A09-A15E-88202E8BE8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1" name="Line 182">
          <a:extLst>
            <a:ext uri="{FF2B5EF4-FFF2-40B4-BE49-F238E27FC236}">
              <a16:creationId xmlns:a16="http://schemas.microsoft.com/office/drawing/2014/main" id="{796A965B-2244-4FFC-BDF2-92939AA58DC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2" name="Line 183">
          <a:extLst>
            <a:ext uri="{FF2B5EF4-FFF2-40B4-BE49-F238E27FC236}">
              <a16:creationId xmlns:a16="http://schemas.microsoft.com/office/drawing/2014/main" id="{29B0E3B9-E8C6-4BC9-A58B-D311C3FAC7C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3" name="Line 184">
          <a:extLst>
            <a:ext uri="{FF2B5EF4-FFF2-40B4-BE49-F238E27FC236}">
              <a16:creationId xmlns:a16="http://schemas.microsoft.com/office/drawing/2014/main" id="{7651F1E6-2E1C-4278-916C-9DA5F6BA3F5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4" name="Line 185">
          <a:extLst>
            <a:ext uri="{FF2B5EF4-FFF2-40B4-BE49-F238E27FC236}">
              <a16:creationId xmlns:a16="http://schemas.microsoft.com/office/drawing/2014/main" id="{66DC2E3B-FAB6-4434-84E2-20B8AC74E9B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5" name="Line 186">
          <a:extLst>
            <a:ext uri="{FF2B5EF4-FFF2-40B4-BE49-F238E27FC236}">
              <a16:creationId xmlns:a16="http://schemas.microsoft.com/office/drawing/2014/main" id="{D3089B07-041D-4FF6-B912-9DF911812E6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6" name="Line 187">
          <a:extLst>
            <a:ext uri="{FF2B5EF4-FFF2-40B4-BE49-F238E27FC236}">
              <a16:creationId xmlns:a16="http://schemas.microsoft.com/office/drawing/2014/main" id="{B870F1DF-CB68-4318-8D78-C966D4D445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7" name="Line 46">
          <a:extLst>
            <a:ext uri="{FF2B5EF4-FFF2-40B4-BE49-F238E27FC236}">
              <a16:creationId xmlns:a16="http://schemas.microsoft.com/office/drawing/2014/main" id="{83629099-53EA-439D-869E-6B2CB7B298C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8" name="Line 47">
          <a:extLst>
            <a:ext uri="{FF2B5EF4-FFF2-40B4-BE49-F238E27FC236}">
              <a16:creationId xmlns:a16="http://schemas.microsoft.com/office/drawing/2014/main" id="{696F897E-9D5E-46CC-B48C-6CCFF10A7F3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9" name="Line 48">
          <a:extLst>
            <a:ext uri="{FF2B5EF4-FFF2-40B4-BE49-F238E27FC236}">
              <a16:creationId xmlns:a16="http://schemas.microsoft.com/office/drawing/2014/main" id="{B71C97B0-DF1B-4564-B04B-D11FF4EBE01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0" name="Line 49">
          <a:extLst>
            <a:ext uri="{FF2B5EF4-FFF2-40B4-BE49-F238E27FC236}">
              <a16:creationId xmlns:a16="http://schemas.microsoft.com/office/drawing/2014/main" id="{B46452DA-90DB-4C58-BEAF-3172007974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1" name="Line 50">
          <a:extLst>
            <a:ext uri="{FF2B5EF4-FFF2-40B4-BE49-F238E27FC236}">
              <a16:creationId xmlns:a16="http://schemas.microsoft.com/office/drawing/2014/main" id="{73BD188C-67DE-4B3F-B79D-0B3B810E65D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2" name="Line 51">
          <a:extLst>
            <a:ext uri="{FF2B5EF4-FFF2-40B4-BE49-F238E27FC236}">
              <a16:creationId xmlns:a16="http://schemas.microsoft.com/office/drawing/2014/main" id="{9391DD82-1EAB-4F17-84FD-AF4ED431F44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3" name="Line 182">
          <a:extLst>
            <a:ext uri="{FF2B5EF4-FFF2-40B4-BE49-F238E27FC236}">
              <a16:creationId xmlns:a16="http://schemas.microsoft.com/office/drawing/2014/main" id="{51700D94-CD45-4757-8D2F-7FE63D77BBC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4" name="Line 183">
          <a:extLst>
            <a:ext uri="{FF2B5EF4-FFF2-40B4-BE49-F238E27FC236}">
              <a16:creationId xmlns:a16="http://schemas.microsoft.com/office/drawing/2014/main" id="{36A9CC33-A465-4596-A64A-409E0A6C4F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5" name="Line 184">
          <a:extLst>
            <a:ext uri="{FF2B5EF4-FFF2-40B4-BE49-F238E27FC236}">
              <a16:creationId xmlns:a16="http://schemas.microsoft.com/office/drawing/2014/main" id="{5C17861C-D6C0-436E-AFF9-145EE349C8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6" name="Line 185">
          <a:extLst>
            <a:ext uri="{FF2B5EF4-FFF2-40B4-BE49-F238E27FC236}">
              <a16:creationId xmlns:a16="http://schemas.microsoft.com/office/drawing/2014/main" id="{85FF52CC-9A44-4421-AF0C-0C2FE0BC8A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7" name="Line 186">
          <a:extLst>
            <a:ext uri="{FF2B5EF4-FFF2-40B4-BE49-F238E27FC236}">
              <a16:creationId xmlns:a16="http://schemas.microsoft.com/office/drawing/2014/main" id="{03EEBAB0-68DA-499E-B00F-A0AE8B9B0A8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8" name="Line 187">
          <a:extLst>
            <a:ext uri="{FF2B5EF4-FFF2-40B4-BE49-F238E27FC236}">
              <a16:creationId xmlns:a16="http://schemas.microsoft.com/office/drawing/2014/main" id="{E3E525E5-2E95-4BB4-88C8-5A2114E7EB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9" name="Line 46">
          <a:extLst>
            <a:ext uri="{FF2B5EF4-FFF2-40B4-BE49-F238E27FC236}">
              <a16:creationId xmlns:a16="http://schemas.microsoft.com/office/drawing/2014/main" id="{8638C302-42A5-44DC-8AA5-2545BF3283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0" name="Line 47">
          <a:extLst>
            <a:ext uri="{FF2B5EF4-FFF2-40B4-BE49-F238E27FC236}">
              <a16:creationId xmlns:a16="http://schemas.microsoft.com/office/drawing/2014/main" id="{886AD97E-1CB0-40EB-8BD1-F17A6FD2E7A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1" name="Line 48">
          <a:extLst>
            <a:ext uri="{FF2B5EF4-FFF2-40B4-BE49-F238E27FC236}">
              <a16:creationId xmlns:a16="http://schemas.microsoft.com/office/drawing/2014/main" id="{40B9A9E9-4728-4283-AC8C-DBF3841AF4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2" name="Line 49">
          <a:extLst>
            <a:ext uri="{FF2B5EF4-FFF2-40B4-BE49-F238E27FC236}">
              <a16:creationId xmlns:a16="http://schemas.microsoft.com/office/drawing/2014/main" id="{27E84E6F-A6D7-4AF0-9DA4-7CB439B0015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3" name="Line 50">
          <a:extLst>
            <a:ext uri="{FF2B5EF4-FFF2-40B4-BE49-F238E27FC236}">
              <a16:creationId xmlns:a16="http://schemas.microsoft.com/office/drawing/2014/main" id="{04BCBE27-B7E1-4223-B70C-1AE58A003FF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4" name="Line 51">
          <a:extLst>
            <a:ext uri="{FF2B5EF4-FFF2-40B4-BE49-F238E27FC236}">
              <a16:creationId xmlns:a16="http://schemas.microsoft.com/office/drawing/2014/main" id="{D0E4AA76-B7FF-4D3E-844F-5A06586CAAC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5" name="Line 182">
          <a:extLst>
            <a:ext uri="{FF2B5EF4-FFF2-40B4-BE49-F238E27FC236}">
              <a16:creationId xmlns:a16="http://schemas.microsoft.com/office/drawing/2014/main" id="{4CE38094-5318-41FB-BB42-6762F7F6F9A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6" name="Line 183">
          <a:extLst>
            <a:ext uri="{FF2B5EF4-FFF2-40B4-BE49-F238E27FC236}">
              <a16:creationId xmlns:a16="http://schemas.microsoft.com/office/drawing/2014/main" id="{54DA526D-130D-4EB9-BDF6-E83F0C90333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7" name="Line 184">
          <a:extLst>
            <a:ext uri="{FF2B5EF4-FFF2-40B4-BE49-F238E27FC236}">
              <a16:creationId xmlns:a16="http://schemas.microsoft.com/office/drawing/2014/main" id="{56B36A69-934C-4CE4-9520-397D5110CC3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8" name="Line 185">
          <a:extLst>
            <a:ext uri="{FF2B5EF4-FFF2-40B4-BE49-F238E27FC236}">
              <a16:creationId xmlns:a16="http://schemas.microsoft.com/office/drawing/2014/main" id="{4125A9A1-245A-4E72-B8D4-525E754B411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9" name="Line 186">
          <a:extLst>
            <a:ext uri="{FF2B5EF4-FFF2-40B4-BE49-F238E27FC236}">
              <a16:creationId xmlns:a16="http://schemas.microsoft.com/office/drawing/2014/main" id="{57437EA8-479E-422F-BE7F-051DBA46196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0" name="Line 187">
          <a:extLst>
            <a:ext uri="{FF2B5EF4-FFF2-40B4-BE49-F238E27FC236}">
              <a16:creationId xmlns:a16="http://schemas.microsoft.com/office/drawing/2014/main" id="{1374E8F5-B156-42E9-AB31-88DC261172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1" name="Line 46">
          <a:extLst>
            <a:ext uri="{FF2B5EF4-FFF2-40B4-BE49-F238E27FC236}">
              <a16:creationId xmlns:a16="http://schemas.microsoft.com/office/drawing/2014/main" id="{57A8A9C4-560B-45A9-9808-27BEE43369C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2" name="Line 47">
          <a:extLst>
            <a:ext uri="{FF2B5EF4-FFF2-40B4-BE49-F238E27FC236}">
              <a16:creationId xmlns:a16="http://schemas.microsoft.com/office/drawing/2014/main" id="{9D52144F-7D73-4B5F-AD54-E25E1A212E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3" name="Line 48">
          <a:extLst>
            <a:ext uri="{FF2B5EF4-FFF2-40B4-BE49-F238E27FC236}">
              <a16:creationId xmlns:a16="http://schemas.microsoft.com/office/drawing/2014/main" id="{23F38B69-C38A-4B3B-AEB0-AFEA9825773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4" name="Line 49">
          <a:extLst>
            <a:ext uri="{FF2B5EF4-FFF2-40B4-BE49-F238E27FC236}">
              <a16:creationId xmlns:a16="http://schemas.microsoft.com/office/drawing/2014/main" id="{CDA608DD-E15B-4A72-B733-5FBBDEE44E0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5" name="Line 50">
          <a:extLst>
            <a:ext uri="{FF2B5EF4-FFF2-40B4-BE49-F238E27FC236}">
              <a16:creationId xmlns:a16="http://schemas.microsoft.com/office/drawing/2014/main" id="{7C94EA77-8924-41D0-93D6-1ECB870EFE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6" name="Line 51">
          <a:extLst>
            <a:ext uri="{FF2B5EF4-FFF2-40B4-BE49-F238E27FC236}">
              <a16:creationId xmlns:a16="http://schemas.microsoft.com/office/drawing/2014/main" id="{579F3597-3664-47B2-BB1F-8931F684C6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7" name="Line 182">
          <a:extLst>
            <a:ext uri="{FF2B5EF4-FFF2-40B4-BE49-F238E27FC236}">
              <a16:creationId xmlns:a16="http://schemas.microsoft.com/office/drawing/2014/main" id="{6CC9127E-22E0-4BD6-8FEE-6C59F8C99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8" name="Line 183">
          <a:extLst>
            <a:ext uri="{FF2B5EF4-FFF2-40B4-BE49-F238E27FC236}">
              <a16:creationId xmlns:a16="http://schemas.microsoft.com/office/drawing/2014/main" id="{3D2CC69C-2864-4456-A0F5-357FDF02B1B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9" name="Line 184">
          <a:extLst>
            <a:ext uri="{FF2B5EF4-FFF2-40B4-BE49-F238E27FC236}">
              <a16:creationId xmlns:a16="http://schemas.microsoft.com/office/drawing/2014/main" id="{15B82D28-5067-4A20-A106-39F1AB36A1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0" name="Line 185">
          <a:extLst>
            <a:ext uri="{FF2B5EF4-FFF2-40B4-BE49-F238E27FC236}">
              <a16:creationId xmlns:a16="http://schemas.microsoft.com/office/drawing/2014/main" id="{71A79BFC-5182-4692-B922-51D5C16DBF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1" name="Line 186">
          <a:extLst>
            <a:ext uri="{FF2B5EF4-FFF2-40B4-BE49-F238E27FC236}">
              <a16:creationId xmlns:a16="http://schemas.microsoft.com/office/drawing/2014/main" id="{AD2B3DB0-3C17-4D80-A2ED-F48EC9F3FA7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2" name="Line 187">
          <a:extLst>
            <a:ext uri="{FF2B5EF4-FFF2-40B4-BE49-F238E27FC236}">
              <a16:creationId xmlns:a16="http://schemas.microsoft.com/office/drawing/2014/main" id="{ECCBD865-7FB9-4E66-8331-DFE9CAD724F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3" name="Line 46">
          <a:extLst>
            <a:ext uri="{FF2B5EF4-FFF2-40B4-BE49-F238E27FC236}">
              <a16:creationId xmlns:a16="http://schemas.microsoft.com/office/drawing/2014/main" id="{8471C49D-3807-452A-AC41-46813AA302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4" name="Line 47">
          <a:extLst>
            <a:ext uri="{FF2B5EF4-FFF2-40B4-BE49-F238E27FC236}">
              <a16:creationId xmlns:a16="http://schemas.microsoft.com/office/drawing/2014/main" id="{0B9A1A49-8267-4ED4-A76A-598A5BD5266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5" name="Line 48">
          <a:extLst>
            <a:ext uri="{FF2B5EF4-FFF2-40B4-BE49-F238E27FC236}">
              <a16:creationId xmlns:a16="http://schemas.microsoft.com/office/drawing/2014/main" id="{D1B576C9-9A06-4AD3-A9C5-5DDB1409FEF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6" name="Line 49">
          <a:extLst>
            <a:ext uri="{FF2B5EF4-FFF2-40B4-BE49-F238E27FC236}">
              <a16:creationId xmlns:a16="http://schemas.microsoft.com/office/drawing/2014/main" id="{2BE04FC6-9650-4663-9282-3DCAA209AAD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7" name="Line 50">
          <a:extLst>
            <a:ext uri="{FF2B5EF4-FFF2-40B4-BE49-F238E27FC236}">
              <a16:creationId xmlns:a16="http://schemas.microsoft.com/office/drawing/2014/main" id="{D1594C3D-C714-49EC-8192-F2EC05FC4DD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8" name="Line 51">
          <a:extLst>
            <a:ext uri="{FF2B5EF4-FFF2-40B4-BE49-F238E27FC236}">
              <a16:creationId xmlns:a16="http://schemas.microsoft.com/office/drawing/2014/main" id="{6D139C87-A6BF-474E-A925-5F7A4B291BF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9" name="Line 182">
          <a:extLst>
            <a:ext uri="{FF2B5EF4-FFF2-40B4-BE49-F238E27FC236}">
              <a16:creationId xmlns:a16="http://schemas.microsoft.com/office/drawing/2014/main" id="{506867BB-14DF-4A07-AFAE-EA239FEA6C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0" name="Line 183">
          <a:extLst>
            <a:ext uri="{FF2B5EF4-FFF2-40B4-BE49-F238E27FC236}">
              <a16:creationId xmlns:a16="http://schemas.microsoft.com/office/drawing/2014/main" id="{9A7A8667-1DA5-4B5C-B32C-CCD8F3DCDDF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1" name="Line 184">
          <a:extLst>
            <a:ext uri="{FF2B5EF4-FFF2-40B4-BE49-F238E27FC236}">
              <a16:creationId xmlns:a16="http://schemas.microsoft.com/office/drawing/2014/main" id="{BC98E98A-79AD-41D0-9E91-86F75693930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2" name="Line 185">
          <a:extLst>
            <a:ext uri="{FF2B5EF4-FFF2-40B4-BE49-F238E27FC236}">
              <a16:creationId xmlns:a16="http://schemas.microsoft.com/office/drawing/2014/main" id="{BD4C0AF3-B492-4D95-B19D-A4C96496D11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3" name="Line 186">
          <a:extLst>
            <a:ext uri="{FF2B5EF4-FFF2-40B4-BE49-F238E27FC236}">
              <a16:creationId xmlns:a16="http://schemas.microsoft.com/office/drawing/2014/main" id="{32D79BA5-6DE8-4433-A9E4-5F91B7C1DDA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4" name="Line 187">
          <a:extLst>
            <a:ext uri="{FF2B5EF4-FFF2-40B4-BE49-F238E27FC236}">
              <a16:creationId xmlns:a16="http://schemas.microsoft.com/office/drawing/2014/main" id="{6EEAE70C-8CB7-4E1D-8E0A-04D0D20DCE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5" name="Line 46">
          <a:extLst>
            <a:ext uri="{FF2B5EF4-FFF2-40B4-BE49-F238E27FC236}">
              <a16:creationId xmlns:a16="http://schemas.microsoft.com/office/drawing/2014/main" id="{EBAF0418-BABE-45A5-A092-FCD313963E6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6" name="Line 47">
          <a:extLst>
            <a:ext uri="{FF2B5EF4-FFF2-40B4-BE49-F238E27FC236}">
              <a16:creationId xmlns:a16="http://schemas.microsoft.com/office/drawing/2014/main" id="{D21F8583-3EFE-4E0A-AB48-2A16E34C8B0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7" name="Line 48">
          <a:extLst>
            <a:ext uri="{FF2B5EF4-FFF2-40B4-BE49-F238E27FC236}">
              <a16:creationId xmlns:a16="http://schemas.microsoft.com/office/drawing/2014/main" id="{FDDC293E-DAC0-4CE4-B2AA-A4D2FE0415D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8" name="Line 49">
          <a:extLst>
            <a:ext uri="{FF2B5EF4-FFF2-40B4-BE49-F238E27FC236}">
              <a16:creationId xmlns:a16="http://schemas.microsoft.com/office/drawing/2014/main" id="{C9A74DCB-A120-48A1-8DA3-AA0D0F6673F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9" name="Line 50">
          <a:extLst>
            <a:ext uri="{FF2B5EF4-FFF2-40B4-BE49-F238E27FC236}">
              <a16:creationId xmlns:a16="http://schemas.microsoft.com/office/drawing/2014/main" id="{49CDC1DC-3619-40DB-A757-E302F9C756C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0" name="Line 51">
          <a:extLst>
            <a:ext uri="{FF2B5EF4-FFF2-40B4-BE49-F238E27FC236}">
              <a16:creationId xmlns:a16="http://schemas.microsoft.com/office/drawing/2014/main" id="{8CE2CEB9-252D-4F5A-A764-542AF304550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1" name="Line 182">
          <a:extLst>
            <a:ext uri="{FF2B5EF4-FFF2-40B4-BE49-F238E27FC236}">
              <a16:creationId xmlns:a16="http://schemas.microsoft.com/office/drawing/2014/main" id="{8753A571-5BE5-4042-8CAB-05A71C11B21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2" name="Line 183">
          <a:extLst>
            <a:ext uri="{FF2B5EF4-FFF2-40B4-BE49-F238E27FC236}">
              <a16:creationId xmlns:a16="http://schemas.microsoft.com/office/drawing/2014/main" id="{FC4B387C-E26A-4824-B11C-EA0CAAC5848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3" name="Line 184">
          <a:extLst>
            <a:ext uri="{FF2B5EF4-FFF2-40B4-BE49-F238E27FC236}">
              <a16:creationId xmlns:a16="http://schemas.microsoft.com/office/drawing/2014/main" id="{954D28A1-D6CB-47C4-AF60-9C11F8278F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4" name="Line 185">
          <a:extLst>
            <a:ext uri="{FF2B5EF4-FFF2-40B4-BE49-F238E27FC236}">
              <a16:creationId xmlns:a16="http://schemas.microsoft.com/office/drawing/2014/main" id="{E68A5B7C-8B46-4241-A343-47FC83B6F6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5" name="Line 186">
          <a:extLst>
            <a:ext uri="{FF2B5EF4-FFF2-40B4-BE49-F238E27FC236}">
              <a16:creationId xmlns:a16="http://schemas.microsoft.com/office/drawing/2014/main" id="{4AD1D7DB-B7F4-4593-8E76-BC30592FC94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6" name="Line 187">
          <a:extLst>
            <a:ext uri="{FF2B5EF4-FFF2-40B4-BE49-F238E27FC236}">
              <a16:creationId xmlns:a16="http://schemas.microsoft.com/office/drawing/2014/main" id="{3A0D041A-9D84-4F9E-866C-840C89802A0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7" name="Line 46">
          <a:extLst>
            <a:ext uri="{FF2B5EF4-FFF2-40B4-BE49-F238E27FC236}">
              <a16:creationId xmlns:a16="http://schemas.microsoft.com/office/drawing/2014/main" id="{2892CE47-F3AD-4868-9C8A-0F9092F9D6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8" name="Line 47">
          <a:extLst>
            <a:ext uri="{FF2B5EF4-FFF2-40B4-BE49-F238E27FC236}">
              <a16:creationId xmlns:a16="http://schemas.microsoft.com/office/drawing/2014/main" id="{E09B9383-11BD-4A13-985F-E65943012EC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9" name="Line 48">
          <a:extLst>
            <a:ext uri="{FF2B5EF4-FFF2-40B4-BE49-F238E27FC236}">
              <a16:creationId xmlns:a16="http://schemas.microsoft.com/office/drawing/2014/main" id="{100FA8A2-6089-4A46-B49E-6452B70128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0" name="Line 49">
          <a:extLst>
            <a:ext uri="{FF2B5EF4-FFF2-40B4-BE49-F238E27FC236}">
              <a16:creationId xmlns:a16="http://schemas.microsoft.com/office/drawing/2014/main" id="{2AE26681-DD44-4EB3-A60E-7D98175E0A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1" name="Line 50">
          <a:extLst>
            <a:ext uri="{FF2B5EF4-FFF2-40B4-BE49-F238E27FC236}">
              <a16:creationId xmlns:a16="http://schemas.microsoft.com/office/drawing/2014/main" id="{2959E66D-0D99-4D0F-89E5-D699A01C840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2" name="Line 51">
          <a:extLst>
            <a:ext uri="{FF2B5EF4-FFF2-40B4-BE49-F238E27FC236}">
              <a16:creationId xmlns:a16="http://schemas.microsoft.com/office/drawing/2014/main" id="{D3166535-2CB0-47A8-849A-00B6892409A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3" name="Line 182">
          <a:extLst>
            <a:ext uri="{FF2B5EF4-FFF2-40B4-BE49-F238E27FC236}">
              <a16:creationId xmlns:a16="http://schemas.microsoft.com/office/drawing/2014/main" id="{1EF8AC95-DC77-4C35-9D94-2EFC7D0523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4" name="Line 183">
          <a:extLst>
            <a:ext uri="{FF2B5EF4-FFF2-40B4-BE49-F238E27FC236}">
              <a16:creationId xmlns:a16="http://schemas.microsoft.com/office/drawing/2014/main" id="{378DE2DD-0E82-468E-A1A8-474A7BB6AE0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5" name="Line 184">
          <a:extLst>
            <a:ext uri="{FF2B5EF4-FFF2-40B4-BE49-F238E27FC236}">
              <a16:creationId xmlns:a16="http://schemas.microsoft.com/office/drawing/2014/main" id="{CD63BE2A-E4E5-445B-8FFA-DB4803CD502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6" name="Line 185">
          <a:extLst>
            <a:ext uri="{FF2B5EF4-FFF2-40B4-BE49-F238E27FC236}">
              <a16:creationId xmlns:a16="http://schemas.microsoft.com/office/drawing/2014/main" id="{D3279841-0670-4DF9-A6AB-B2B6B69A24B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7" name="Line 186">
          <a:extLst>
            <a:ext uri="{FF2B5EF4-FFF2-40B4-BE49-F238E27FC236}">
              <a16:creationId xmlns:a16="http://schemas.microsoft.com/office/drawing/2014/main" id="{1DFF690D-AD92-4F22-B756-0853800826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8" name="Line 187">
          <a:extLst>
            <a:ext uri="{FF2B5EF4-FFF2-40B4-BE49-F238E27FC236}">
              <a16:creationId xmlns:a16="http://schemas.microsoft.com/office/drawing/2014/main" id="{08DE3EF0-6398-4612-BEBE-932C23BF17E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9" name="Line 46">
          <a:extLst>
            <a:ext uri="{FF2B5EF4-FFF2-40B4-BE49-F238E27FC236}">
              <a16:creationId xmlns:a16="http://schemas.microsoft.com/office/drawing/2014/main" id="{F1A280EC-444D-4851-886D-E0BE44DEA48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0" name="Line 47">
          <a:extLst>
            <a:ext uri="{FF2B5EF4-FFF2-40B4-BE49-F238E27FC236}">
              <a16:creationId xmlns:a16="http://schemas.microsoft.com/office/drawing/2014/main" id="{F8D900F1-40DA-40E9-9D6E-9D3E3694D2E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1" name="Line 48">
          <a:extLst>
            <a:ext uri="{FF2B5EF4-FFF2-40B4-BE49-F238E27FC236}">
              <a16:creationId xmlns:a16="http://schemas.microsoft.com/office/drawing/2014/main" id="{FA498899-4AB2-43B6-891A-FECF4A651A7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2" name="Line 49">
          <a:extLst>
            <a:ext uri="{FF2B5EF4-FFF2-40B4-BE49-F238E27FC236}">
              <a16:creationId xmlns:a16="http://schemas.microsoft.com/office/drawing/2014/main" id="{C5B72EA7-E2EE-42B9-9C53-EE9588E73B4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3" name="Line 50">
          <a:extLst>
            <a:ext uri="{FF2B5EF4-FFF2-40B4-BE49-F238E27FC236}">
              <a16:creationId xmlns:a16="http://schemas.microsoft.com/office/drawing/2014/main" id="{D6D2D7D6-D602-40C8-8419-0718FDFF3BF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4" name="Line 51">
          <a:extLst>
            <a:ext uri="{FF2B5EF4-FFF2-40B4-BE49-F238E27FC236}">
              <a16:creationId xmlns:a16="http://schemas.microsoft.com/office/drawing/2014/main" id="{3CE9BFCC-7581-42E3-AEA3-2D95A8F59AA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5" name="Line 182">
          <a:extLst>
            <a:ext uri="{FF2B5EF4-FFF2-40B4-BE49-F238E27FC236}">
              <a16:creationId xmlns:a16="http://schemas.microsoft.com/office/drawing/2014/main" id="{3420D34F-5C26-4127-BFEE-9ED2D3A3A75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6" name="Line 183">
          <a:extLst>
            <a:ext uri="{FF2B5EF4-FFF2-40B4-BE49-F238E27FC236}">
              <a16:creationId xmlns:a16="http://schemas.microsoft.com/office/drawing/2014/main" id="{1207D284-FE82-416A-BC7B-EB3FE21EEF9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7" name="Line 184">
          <a:extLst>
            <a:ext uri="{FF2B5EF4-FFF2-40B4-BE49-F238E27FC236}">
              <a16:creationId xmlns:a16="http://schemas.microsoft.com/office/drawing/2014/main" id="{43645CAF-40D0-4C92-9226-AC4F261FE7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8" name="Line 185">
          <a:extLst>
            <a:ext uri="{FF2B5EF4-FFF2-40B4-BE49-F238E27FC236}">
              <a16:creationId xmlns:a16="http://schemas.microsoft.com/office/drawing/2014/main" id="{CB712B29-628F-4A16-8B1B-9F92696913E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9" name="Line 186">
          <a:extLst>
            <a:ext uri="{FF2B5EF4-FFF2-40B4-BE49-F238E27FC236}">
              <a16:creationId xmlns:a16="http://schemas.microsoft.com/office/drawing/2014/main" id="{81E7BB73-185E-465B-891B-6203F88267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0" name="Line 187">
          <a:extLst>
            <a:ext uri="{FF2B5EF4-FFF2-40B4-BE49-F238E27FC236}">
              <a16:creationId xmlns:a16="http://schemas.microsoft.com/office/drawing/2014/main" id="{0BCED1E4-2575-45DD-921D-DAA5C0FE4E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1" name="Line 46">
          <a:extLst>
            <a:ext uri="{FF2B5EF4-FFF2-40B4-BE49-F238E27FC236}">
              <a16:creationId xmlns:a16="http://schemas.microsoft.com/office/drawing/2014/main" id="{35042E6C-F0FF-48AD-BAB3-45CCB94A2C1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2" name="Line 47">
          <a:extLst>
            <a:ext uri="{FF2B5EF4-FFF2-40B4-BE49-F238E27FC236}">
              <a16:creationId xmlns:a16="http://schemas.microsoft.com/office/drawing/2014/main" id="{57B4BAC0-C0E0-496D-826A-7ABE0EAA41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3" name="Line 48">
          <a:extLst>
            <a:ext uri="{FF2B5EF4-FFF2-40B4-BE49-F238E27FC236}">
              <a16:creationId xmlns:a16="http://schemas.microsoft.com/office/drawing/2014/main" id="{ED00566B-E4DB-48FB-A637-FAF7E313542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4" name="Line 49">
          <a:extLst>
            <a:ext uri="{FF2B5EF4-FFF2-40B4-BE49-F238E27FC236}">
              <a16:creationId xmlns:a16="http://schemas.microsoft.com/office/drawing/2014/main" id="{828DCABD-E77D-4C93-9430-67128B36F9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5" name="Line 50">
          <a:extLst>
            <a:ext uri="{FF2B5EF4-FFF2-40B4-BE49-F238E27FC236}">
              <a16:creationId xmlns:a16="http://schemas.microsoft.com/office/drawing/2014/main" id="{860C2140-105B-4DCC-88A5-B7E4C4967E0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6" name="Line 51">
          <a:extLst>
            <a:ext uri="{FF2B5EF4-FFF2-40B4-BE49-F238E27FC236}">
              <a16:creationId xmlns:a16="http://schemas.microsoft.com/office/drawing/2014/main" id="{AEFA29EA-04C4-49B3-9253-A463F42D45F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7" name="Line 182">
          <a:extLst>
            <a:ext uri="{FF2B5EF4-FFF2-40B4-BE49-F238E27FC236}">
              <a16:creationId xmlns:a16="http://schemas.microsoft.com/office/drawing/2014/main" id="{84723EFE-1450-470B-BF27-7B447266B83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8" name="Line 183">
          <a:extLst>
            <a:ext uri="{FF2B5EF4-FFF2-40B4-BE49-F238E27FC236}">
              <a16:creationId xmlns:a16="http://schemas.microsoft.com/office/drawing/2014/main" id="{577E6063-5A8C-4232-A04D-E5F15BA4DCA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9" name="Line 184">
          <a:extLst>
            <a:ext uri="{FF2B5EF4-FFF2-40B4-BE49-F238E27FC236}">
              <a16:creationId xmlns:a16="http://schemas.microsoft.com/office/drawing/2014/main" id="{0770CC68-ACBB-40E1-9011-70280F2EE98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0" name="Line 185">
          <a:extLst>
            <a:ext uri="{FF2B5EF4-FFF2-40B4-BE49-F238E27FC236}">
              <a16:creationId xmlns:a16="http://schemas.microsoft.com/office/drawing/2014/main" id="{E257065A-C16C-49A9-8B49-E7EEA99170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1" name="Line 186">
          <a:extLst>
            <a:ext uri="{FF2B5EF4-FFF2-40B4-BE49-F238E27FC236}">
              <a16:creationId xmlns:a16="http://schemas.microsoft.com/office/drawing/2014/main" id="{CCCC888F-8DA6-4756-8547-44E6E35E4FB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2" name="Line 187">
          <a:extLst>
            <a:ext uri="{FF2B5EF4-FFF2-40B4-BE49-F238E27FC236}">
              <a16:creationId xmlns:a16="http://schemas.microsoft.com/office/drawing/2014/main" id="{689DF3A9-9484-47CE-8BFC-5BA1BF61904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3" name="Line 46">
          <a:extLst>
            <a:ext uri="{FF2B5EF4-FFF2-40B4-BE49-F238E27FC236}">
              <a16:creationId xmlns:a16="http://schemas.microsoft.com/office/drawing/2014/main" id="{7718CA4C-8D2F-4F22-A13F-F26345EE631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4" name="Line 47">
          <a:extLst>
            <a:ext uri="{FF2B5EF4-FFF2-40B4-BE49-F238E27FC236}">
              <a16:creationId xmlns:a16="http://schemas.microsoft.com/office/drawing/2014/main" id="{1E6B5FD9-16F8-429D-818B-D77049129F3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5" name="Line 48">
          <a:extLst>
            <a:ext uri="{FF2B5EF4-FFF2-40B4-BE49-F238E27FC236}">
              <a16:creationId xmlns:a16="http://schemas.microsoft.com/office/drawing/2014/main" id="{C705257A-7492-4362-9208-563768B5BC6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6" name="Line 49">
          <a:extLst>
            <a:ext uri="{FF2B5EF4-FFF2-40B4-BE49-F238E27FC236}">
              <a16:creationId xmlns:a16="http://schemas.microsoft.com/office/drawing/2014/main" id="{2F81B354-500C-462E-815B-520DE1E5A68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7" name="Line 50">
          <a:extLst>
            <a:ext uri="{FF2B5EF4-FFF2-40B4-BE49-F238E27FC236}">
              <a16:creationId xmlns:a16="http://schemas.microsoft.com/office/drawing/2014/main" id="{4ADC55C9-D2DE-4FCE-B61E-2EBC115249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8" name="Line 51">
          <a:extLst>
            <a:ext uri="{FF2B5EF4-FFF2-40B4-BE49-F238E27FC236}">
              <a16:creationId xmlns:a16="http://schemas.microsoft.com/office/drawing/2014/main" id="{A527FF3C-2B4D-4D10-AF6A-C174532333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9" name="Line 182">
          <a:extLst>
            <a:ext uri="{FF2B5EF4-FFF2-40B4-BE49-F238E27FC236}">
              <a16:creationId xmlns:a16="http://schemas.microsoft.com/office/drawing/2014/main" id="{B971F4E9-17C7-461E-B5AA-DAA2088393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0" name="Line 183">
          <a:extLst>
            <a:ext uri="{FF2B5EF4-FFF2-40B4-BE49-F238E27FC236}">
              <a16:creationId xmlns:a16="http://schemas.microsoft.com/office/drawing/2014/main" id="{97DCC349-0A97-4A63-8C9B-FA7EB3E0705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1" name="Line 184">
          <a:extLst>
            <a:ext uri="{FF2B5EF4-FFF2-40B4-BE49-F238E27FC236}">
              <a16:creationId xmlns:a16="http://schemas.microsoft.com/office/drawing/2014/main" id="{C952B902-8469-4B31-AEA0-5C90FE8E57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2" name="Line 185">
          <a:extLst>
            <a:ext uri="{FF2B5EF4-FFF2-40B4-BE49-F238E27FC236}">
              <a16:creationId xmlns:a16="http://schemas.microsoft.com/office/drawing/2014/main" id="{E52CD5A7-C39B-4AC7-93EA-F3AF724BA2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3" name="Line 186">
          <a:extLst>
            <a:ext uri="{FF2B5EF4-FFF2-40B4-BE49-F238E27FC236}">
              <a16:creationId xmlns:a16="http://schemas.microsoft.com/office/drawing/2014/main" id="{4FF879FD-7ED4-4ECB-A48F-3F1699E787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4" name="Line 187">
          <a:extLst>
            <a:ext uri="{FF2B5EF4-FFF2-40B4-BE49-F238E27FC236}">
              <a16:creationId xmlns:a16="http://schemas.microsoft.com/office/drawing/2014/main" id="{AC8E3174-59A6-485C-A1D2-05AF5993989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5" name="Line 46">
          <a:extLst>
            <a:ext uri="{FF2B5EF4-FFF2-40B4-BE49-F238E27FC236}">
              <a16:creationId xmlns:a16="http://schemas.microsoft.com/office/drawing/2014/main" id="{D424A485-8110-46FD-82A4-131526D34F1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6" name="Line 47">
          <a:extLst>
            <a:ext uri="{FF2B5EF4-FFF2-40B4-BE49-F238E27FC236}">
              <a16:creationId xmlns:a16="http://schemas.microsoft.com/office/drawing/2014/main" id="{6E024245-AC9C-43BC-8650-12AD6741A52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7" name="Line 48">
          <a:extLst>
            <a:ext uri="{FF2B5EF4-FFF2-40B4-BE49-F238E27FC236}">
              <a16:creationId xmlns:a16="http://schemas.microsoft.com/office/drawing/2014/main" id="{0F94CA40-5DA2-4D5E-9BFD-55FF2D63708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8" name="Line 49">
          <a:extLst>
            <a:ext uri="{FF2B5EF4-FFF2-40B4-BE49-F238E27FC236}">
              <a16:creationId xmlns:a16="http://schemas.microsoft.com/office/drawing/2014/main" id="{9C2ACDAD-6293-49C0-9118-3ABF5876C0B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9" name="Line 50">
          <a:extLst>
            <a:ext uri="{FF2B5EF4-FFF2-40B4-BE49-F238E27FC236}">
              <a16:creationId xmlns:a16="http://schemas.microsoft.com/office/drawing/2014/main" id="{A7E3239B-4DB3-4D20-9487-79B7B17FD7C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0" name="Line 51">
          <a:extLst>
            <a:ext uri="{FF2B5EF4-FFF2-40B4-BE49-F238E27FC236}">
              <a16:creationId xmlns:a16="http://schemas.microsoft.com/office/drawing/2014/main" id="{D4B57A18-236A-40C3-8A75-9A3582C98D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1" name="Line 182">
          <a:extLst>
            <a:ext uri="{FF2B5EF4-FFF2-40B4-BE49-F238E27FC236}">
              <a16:creationId xmlns:a16="http://schemas.microsoft.com/office/drawing/2014/main" id="{9D7C091C-E2B4-4BBB-BEA4-0CAFBE65B09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2" name="Line 183">
          <a:extLst>
            <a:ext uri="{FF2B5EF4-FFF2-40B4-BE49-F238E27FC236}">
              <a16:creationId xmlns:a16="http://schemas.microsoft.com/office/drawing/2014/main" id="{4E835C3D-C587-43AF-BB45-A0F23BA4717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3" name="Line 184">
          <a:extLst>
            <a:ext uri="{FF2B5EF4-FFF2-40B4-BE49-F238E27FC236}">
              <a16:creationId xmlns:a16="http://schemas.microsoft.com/office/drawing/2014/main" id="{F18F72D3-FA75-4426-B210-375B157251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4" name="Line 185">
          <a:extLst>
            <a:ext uri="{FF2B5EF4-FFF2-40B4-BE49-F238E27FC236}">
              <a16:creationId xmlns:a16="http://schemas.microsoft.com/office/drawing/2014/main" id="{037D4930-26D8-4FE7-9B34-2A9429F90FF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5" name="Line 186">
          <a:extLst>
            <a:ext uri="{FF2B5EF4-FFF2-40B4-BE49-F238E27FC236}">
              <a16:creationId xmlns:a16="http://schemas.microsoft.com/office/drawing/2014/main" id="{A8A48A75-65C3-4893-9CDA-4B4C325CB3E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6" name="Line 187">
          <a:extLst>
            <a:ext uri="{FF2B5EF4-FFF2-40B4-BE49-F238E27FC236}">
              <a16:creationId xmlns:a16="http://schemas.microsoft.com/office/drawing/2014/main" id="{60A39A74-C120-49A6-BA78-CC0AFCE8669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7" name="Line 46">
          <a:extLst>
            <a:ext uri="{FF2B5EF4-FFF2-40B4-BE49-F238E27FC236}">
              <a16:creationId xmlns:a16="http://schemas.microsoft.com/office/drawing/2014/main" id="{F831D7CF-B98B-433B-A94C-B0FE645CE50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8" name="Line 47">
          <a:extLst>
            <a:ext uri="{FF2B5EF4-FFF2-40B4-BE49-F238E27FC236}">
              <a16:creationId xmlns:a16="http://schemas.microsoft.com/office/drawing/2014/main" id="{1384351C-5F99-44C1-9F82-A7DEA8F6517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9" name="Line 48">
          <a:extLst>
            <a:ext uri="{FF2B5EF4-FFF2-40B4-BE49-F238E27FC236}">
              <a16:creationId xmlns:a16="http://schemas.microsoft.com/office/drawing/2014/main" id="{1BD7C72C-7191-491C-AAD7-3AB2192C60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0" name="Line 49">
          <a:extLst>
            <a:ext uri="{FF2B5EF4-FFF2-40B4-BE49-F238E27FC236}">
              <a16:creationId xmlns:a16="http://schemas.microsoft.com/office/drawing/2014/main" id="{F9BD765C-3520-43D6-804D-971AEE2C57A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1" name="Line 50">
          <a:extLst>
            <a:ext uri="{FF2B5EF4-FFF2-40B4-BE49-F238E27FC236}">
              <a16:creationId xmlns:a16="http://schemas.microsoft.com/office/drawing/2014/main" id="{C9AF7A8B-78FE-41A4-B8D3-6158C528857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2" name="Line 51">
          <a:extLst>
            <a:ext uri="{FF2B5EF4-FFF2-40B4-BE49-F238E27FC236}">
              <a16:creationId xmlns:a16="http://schemas.microsoft.com/office/drawing/2014/main" id="{9199C8DB-A3D9-4385-996F-B5BA6EA713D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3" name="Line 182">
          <a:extLst>
            <a:ext uri="{FF2B5EF4-FFF2-40B4-BE49-F238E27FC236}">
              <a16:creationId xmlns:a16="http://schemas.microsoft.com/office/drawing/2014/main" id="{1E73538F-7055-455D-916E-371D1CA1B7A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4" name="Line 183">
          <a:extLst>
            <a:ext uri="{FF2B5EF4-FFF2-40B4-BE49-F238E27FC236}">
              <a16:creationId xmlns:a16="http://schemas.microsoft.com/office/drawing/2014/main" id="{E6170D21-6BE2-4CA0-9273-F51A5421EAB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5" name="Line 184">
          <a:extLst>
            <a:ext uri="{FF2B5EF4-FFF2-40B4-BE49-F238E27FC236}">
              <a16:creationId xmlns:a16="http://schemas.microsoft.com/office/drawing/2014/main" id="{B91FEA69-4C91-48EE-A3CA-EC9B2C16B03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6" name="Line 185">
          <a:extLst>
            <a:ext uri="{FF2B5EF4-FFF2-40B4-BE49-F238E27FC236}">
              <a16:creationId xmlns:a16="http://schemas.microsoft.com/office/drawing/2014/main" id="{05CA52FC-23B2-4C3B-9416-35640690933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7" name="Line 186">
          <a:extLst>
            <a:ext uri="{FF2B5EF4-FFF2-40B4-BE49-F238E27FC236}">
              <a16:creationId xmlns:a16="http://schemas.microsoft.com/office/drawing/2014/main" id="{BBD3E59B-32DB-43B4-81E3-D923294A024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8" name="Line 187">
          <a:extLst>
            <a:ext uri="{FF2B5EF4-FFF2-40B4-BE49-F238E27FC236}">
              <a16:creationId xmlns:a16="http://schemas.microsoft.com/office/drawing/2014/main" id="{B1ED0891-8B50-4712-912B-712FE2CC297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9" name="Line 46">
          <a:extLst>
            <a:ext uri="{FF2B5EF4-FFF2-40B4-BE49-F238E27FC236}">
              <a16:creationId xmlns:a16="http://schemas.microsoft.com/office/drawing/2014/main" id="{13134179-3734-446C-B4DF-E8CC6AA5A03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0" name="Line 47">
          <a:extLst>
            <a:ext uri="{FF2B5EF4-FFF2-40B4-BE49-F238E27FC236}">
              <a16:creationId xmlns:a16="http://schemas.microsoft.com/office/drawing/2014/main" id="{E42798FF-A37C-45FA-908E-35E7D51FA1D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1" name="Line 48">
          <a:extLst>
            <a:ext uri="{FF2B5EF4-FFF2-40B4-BE49-F238E27FC236}">
              <a16:creationId xmlns:a16="http://schemas.microsoft.com/office/drawing/2014/main" id="{669BC492-E2DB-459E-AA14-69B79EE1861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2" name="Line 49">
          <a:extLst>
            <a:ext uri="{FF2B5EF4-FFF2-40B4-BE49-F238E27FC236}">
              <a16:creationId xmlns:a16="http://schemas.microsoft.com/office/drawing/2014/main" id="{3DD6CB92-420D-4991-9C0E-0810F4368A6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3" name="Line 50">
          <a:extLst>
            <a:ext uri="{FF2B5EF4-FFF2-40B4-BE49-F238E27FC236}">
              <a16:creationId xmlns:a16="http://schemas.microsoft.com/office/drawing/2014/main" id="{B80861BE-5DDE-49F7-B3BD-20EFD7BBFA5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4" name="Line 51">
          <a:extLst>
            <a:ext uri="{FF2B5EF4-FFF2-40B4-BE49-F238E27FC236}">
              <a16:creationId xmlns:a16="http://schemas.microsoft.com/office/drawing/2014/main" id="{2FDE6AD0-EE8C-441C-8203-4B00AA212A0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5" name="Line 182">
          <a:extLst>
            <a:ext uri="{FF2B5EF4-FFF2-40B4-BE49-F238E27FC236}">
              <a16:creationId xmlns:a16="http://schemas.microsoft.com/office/drawing/2014/main" id="{C0AA3266-5D73-4513-A412-D1D3DA02132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6" name="Line 183">
          <a:extLst>
            <a:ext uri="{FF2B5EF4-FFF2-40B4-BE49-F238E27FC236}">
              <a16:creationId xmlns:a16="http://schemas.microsoft.com/office/drawing/2014/main" id="{F90DF351-35AA-4D1C-A703-4678A6697B2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7" name="Line 184">
          <a:extLst>
            <a:ext uri="{FF2B5EF4-FFF2-40B4-BE49-F238E27FC236}">
              <a16:creationId xmlns:a16="http://schemas.microsoft.com/office/drawing/2014/main" id="{69B51E08-59B4-40EE-9533-A2871118E09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8" name="Line 185">
          <a:extLst>
            <a:ext uri="{FF2B5EF4-FFF2-40B4-BE49-F238E27FC236}">
              <a16:creationId xmlns:a16="http://schemas.microsoft.com/office/drawing/2014/main" id="{294A6A86-C1EE-4EEE-AC6F-5394569E0D1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9" name="Line 186">
          <a:extLst>
            <a:ext uri="{FF2B5EF4-FFF2-40B4-BE49-F238E27FC236}">
              <a16:creationId xmlns:a16="http://schemas.microsoft.com/office/drawing/2014/main" id="{A5B5F603-6DD3-41BC-8543-E919F6D0949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0" name="Line 187">
          <a:extLst>
            <a:ext uri="{FF2B5EF4-FFF2-40B4-BE49-F238E27FC236}">
              <a16:creationId xmlns:a16="http://schemas.microsoft.com/office/drawing/2014/main" id="{DE64BAE7-BCEC-4E44-B1A1-D38A70D7A13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1" name="Line 46">
          <a:extLst>
            <a:ext uri="{FF2B5EF4-FFF2-40B4-BE49-F238E27FC236}">
              <a16:creationId xmlns:a16="http://schemas.microsoft.com/office/drawing/2014/main" id="{ADDA5AEC-424E-4D20-B59E-B485A08D32A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2" name="Line 47">
          <a:extLst>
            <a:ext uri="{FF2B5EF4-FFF2-40B4-BE49-F238E27FC236}">
              <a16:creationId xmlns:a16="http://schemas.microsoft.com/office/drawing/2014/main" id="{CD13A7CA-DA56-4D33-8109-EBF1C6EED8F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3" name="Line 48">
          <a:extLst>
            <a:ext uri="{FF2B5EF4-FFF2-40B4-BE49-F238E27FC236}">
              <a16:creationId xmlns:a16="http://schemas.microsoft.com/office/drawing/2014/main" id="{E488D9F2-95E2-461E-84F6-8EE03733255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4" name="Line 49">
          <a:extLst>
            <a:ext uri="{FF2B5EF4-FFF2-40B4-BE49-F238E27FC236}">
              <a16:creationId xmlns:a16="http://schemas.microsoft.com/office/drawing/2014/main" id="{DB917DF5-3080-4AF9-A596-A53BC0B45EF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5" name="Line 50">
          <a:extLst>
            <a:ext uri="{FF2B5EF4-FFF2-40B4-BE49-F238E27FC236}">
              <a16:creationId xmlns:a16="http://schemas.microsoft.com/office/drawing/2014/main" id="{F2E7E69D-64E0-4660-9A30-C1F6CE7A8A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6" name="Line 51">
          <a:extLst>
            <a:ext uri="{FF2B5EF4-FFF2-40B4-BE49-F238E27FC236}">
              <a16:creationId xmlns:a16="http://schemas.microsoft.com/office/drawing/2014/main" id="{BEDCB2F8-0D71-4190-A85D-9147039EF7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7" name="Line 182">
          <a:extLst>
            <a:ext uri="{FF2B5EF4-FFF2-40B4-BE49-F238E27FC236}">
              <a16:creationId xmlns:a16="http://schemas.microsoft.com/office/drawing/2014/main" id="{B2F58269-DB35-4FE7-BCA7-6DF9C46B31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8" name="Line 183">
          <a:extLst>
            <a:ext uri="{FF2B5EF4-FFF2-40B4-BE49-F238E27FC236}">
              <a16:creationId xmlns:a16="http://schemas.microsoft.com/office/drawing/2014/main" id="{DA118C45-2830-47C1-BF47-FD8EF73963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9" name="Line 184">
          <a:extLst>
            <a:ext uri="{FF2B5EF4-FFF2-40B4-BE49-F238E27FC236}">
              <a16:creationId xmlns:a16="http://schemas.microsoft.com/office/drawing/2014/main" id="{02871F29-F261-446E-AA57-83CCB40B86B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0" name="Line 185">
          <a:extLst>
            <a:ext uri="{FF2B5EF4-FFF2-40B4-BE49-F238E27FC236}">
              <a16:creationId xmlns:a16="http://schemas.microsoft.com/office/drawing/2014/main" id="{C97CF28C-B52B-4E7A-A194-B8BA6C00114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1" name="Line 186">
          <a:extLst>
            <a:ext uri="{FF2B5EF4-FFF2-40B4-BE49-F238E27FC236}">
              <a16:creationId xmlns:a16="http://schemas.microsoft.com/office/drawing/2014/main" id="{43D783F8-3C67-4569-82AF-BA51DB7CA64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2" name="Line 187">
          <a:extLst>
            <a:ext uri="{FF2B5EF4-FFF2-40B4-BE49-F238E27FC236}">
              <a16:creationId xmlns:a16="http://schemas.microsoft.com/office/drawing/2014/main" id="{2EB70B9F-D856-4EC6-8867-7E3BCD14F7F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3" name="Line 46">
          <a:extLst>
            <a:ext uri="{FF2B5EF4-FFF2-40B4-BE49-F238E27FC236}">
              <a16:creationId xmlns:a16="http://schemas.microsoft.com/office/drawing/2014/main" id="{623BAA6E-D192-47B4-84D8-09546FF0D39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4" name="Line 47">
          <a:extLst>
            <a:ext uri="{FF2B5EF4-FFF2-40B4-BE49-F238E27FC236}">
              <a16:creationId xmlns:a16="http://schemas.microsoft.com/office/drawing/2014/main" id="{ABC1C080-D76D-4016-839E-EF64D093B59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5" name="Line 48">
          <a:extLst>
            <a:ext uri="{FF2B5EF4-FFF2-40B4-BE49-F238E27FC236}">
              <a16:creationId xmlns:a16="http://schemas.microsoft.com/office/drawing/2014/main" id="{94D065B1-0D88-4213-9F4F-07A3F5DC1AA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6" name="Line 49">
          <a:extLst>
            <a:ext uri="{FF2B5EF4-FFF2-40B4-BE49-F238E27FC236}">
              <a16:creationId xmlns:a16="http://schemas.microsoft.com/office/drawing/2014/main" id="{482E3734-031A-415C-834D-949D84CCC68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7" name="Line 50">
          <a:extLst>
            <a:ext uri="{FF2B5EF4-FFF2-40B4-BE49-F238E27FC236}">
              <a16:creationId xmlns:a16="http://schemas.microsoft.com/office/drawing/2014/main" id="{256EAAC9-3809-4147-8CDD-046431A508F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8" name="Line 51">
          <a:extLst>
            <a:ext uri="{FF2B5EF4-FFF2-40B4-BE49-F238E27FC236}">
              <a16:creationId xmlns:a16="http://schemas.microsoft.com/office/drawing/2014/main" id="{8107B61F-6720-4E57-9AA2-1FA045E8E0E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9" name="Line 182">
          <a:extLst>
            <a:ext uri="{FF2B5EF4-FFF2-40B4-BE49-F238E27FC236}">
              <a16:creationId xmlns:a16="http://schemas.microsoft.com/office/drawing/2014/main" id="{8F86CC13-BBF3-4079-BD34-E1C6E9F9441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0" name="Line 183">
          <a:extLst>
            <a:ext uri="{FF2B5EF4-FFF2-40B4-BE49-F238E27FC236}">
              <a16:creationId xmlns:a16="http://schemas.microsoft.com/office/drawing/2014/main" id="{2A96D847-152A-4A15-A37E-2E797CD95C9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1" name="Line 184">
          <a:extLst>
            <a:ext uri="{FF2B5EF4-FFF2-40B4-BE49-F238E27FC236}">
              <a16:creationId xmlns:a16="http://schemas.microsoft.com/office/drawing/2014/main" id="{91B15349-931D-4364-BF1D-1A39BFF273F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2" name="Line 185">
          <a:extLst>
            <a:ext uri="{FF2B5EF4-FFF2-40B4-BE49-F238E27FC236}">
              <a16:creationId xmlns:a16="http://schemas.microsoft.com/office/drawing/2014/main" id="{1CF72B1C-A0FB-42FF-91C7-5C6ED78F48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3" name="Line 186">
          <a:extLst>
            <a:ext uri="{FF2B5EF4-FFF2-40B4-BE49-F238E27FC236}">
              <a16:creationId xmlns:a16="http://schemas.microsoft.com/office/drawing/2014/main" id="{5CA51300-EF5F-4062-9DC8-E3E43E74D69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4" name="Line 187">
          <a:extLst>
            <a:ext uri="{FF2B5EF4-FFF2-40B4-BE49-F238E27FC236}">
              <a16:creationId xmlns:a16="http://schemas.microsoft.com/office/drawing/2014/main" id="{B5601F7D-6199-4C19-BAF5-2A21DA7ECB4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5" name="Line 46">
          <a:extLst>
            <a:ext uri="{FF2B5EF4-FFF2-40B4-BE49-F238E27FC236}">
              <a16:creationId xmlns:a16="http://schemas.microsoft.com/office/drawing/2014/main" id="{7DE64229-845C-49ED-9D20-F00D2B7DA6F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6" name="Line 47">
          <a:extLst>
            <a:ext uri="{FF2B5EF4-FFF2-40B4-BE49-F238E27FC236}">
              <a16:creationId xmlns:a16="http://schemas.microsoft.com/office/drawing/2014/main" id="{1F6DF53A-337C-447F-BFC8-6B5F11F1669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7" name="Line 48">
          <a:extLst>
            <a:ext uri="{FF2B5EF4-FFF2-40B4-BE49-F238E27FC236}">
              <a16:creationId xmlns:a16="http://schemas.microsoft.com/office/drawing/2014/main" id="{A22FAEA5-3350-4F6F-A8B3-6154C482CB9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8" name="Line 49">
          <a:extLst>
            <a:ext uri="{FF2B5EF4-FFF2-40B4-BE49-F238E27FC236}">
              <a16:creationId xmlns:a16="http://schemas.microsoft.com/office/drawing/2014/main" id="{7862BA8C-D9E3-41C0-ABF7-04027824958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9" name="Line 50">
          <a:extLst>
            <a:ext uri="{FF2B5EF4-FFF2-40B4-BE49-F238E27FC236}">
              <a16:creationId xmlns:a16="http://schemas.microsoft.com/office/drawing/2014/main" id="{DCEDAE8E-1F66-4EE4-B5C1-0E8CAE9A71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0" name="Line 51">
          <a:extLst>
            <a:ext uri="{FF2B5EF4-FFF2-40B4-BE49-F238E27FC236}">
              <a16:creationId xmlns:a16="http://schemas.microsoft.com/office/drawing/2014/main" id="{5459FD81-5224-4403-A905-552F7C22E48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1" name="Line 182">
          <a:extLst>
            <a:ext uri="{FF2B5EF4-FFF2-40B4-BE49-F238E27FC236}">
              <a16:creationId xmlns:a16="http://schemas.microsoft.com/office/drawing/2014/main" id="{72BC9C7E-A08C-4273-85F9-2A3F3339148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2" name="Line 183">
          <a:extLst>
            <a:ext uri="{FF2B5EF4-FFF2-40B4-BE49-F238E27FC236}">
              <a16:creationId xmlns:a16="http://schemas.microsoft.com/office/drawing/2014/main" id="{67778BD8-D676-4115-9138-95AF9084EF9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3" name="Line 184">
          <a:extLst>
            <a:ext uri="{FF2B5EF4-FFF2-40B4-BE49-F238E27FC236}">
              <a16:creationId xmlns:a16="http://schemas.microsoft.com/office/drawing/2014/main" id="{754F1DE8-49B3-43D3-AC19-8A0396E0D4D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4" name="Line 185">
          <a:extLst>
            <a:ext uri="{FF2B5EF4-FFF2-40B4-BE49-F238E27FC236}">
              <a16:creationId xmlns:a16="http://schemas.microsoft.com/office/drawing/2014/main" id="{FB8D8168-93D3-4E6C-AE5D-8FF91B62CA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5" name="Line 186">
          <a:extLst>
            <a:ext uri="{FF2B5EF4-FFF2-40B4-BE49-F238E27FC236}">
              <a16:creationId xmlns:a16="http://schemas.microsoft.com/office/drawing/2014/main" id="{14F46EAB-29C9-4AC9-898E-DA61ED74E2F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6" name="Line 187">
          <a:extLst>
            <a:ext uri="{FF2B5EF4-FFF2-40B4-BE49-F238E27FC236}">
              <a16:creationId xmlns:a16="http://schemas.microsoft.com/office/drawing/2014/main" id="{6BF70899-2BCB-4803-B256-43F89ACAF0B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7" name="Line 46">
          <a:extLst>
            <a:ext uri="{FF2B5EF4-FFF2-40B4-BE49-F238E27FC236}">
              <a16:creationId xmlns:a16="http://schemas.microsoft.com/office/drawing/2014/main" id="{30CDB05F-5CB2-4982-A96E-DF23AB60423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8" name="Line 47">
          <a:extLst>
            <a:ext uri="{FF2B5EF4-FFF2-40B4-BE49-F238E27FC236}">
              <a16:creationId xmlns:a16="http://schemas.microsoft.com/office/drawing/2014/main" id="{AC34DB22-AF2F-47A6-80A1-CD8FBA3517B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9" name="Line 48">
          <a:extLst>
            <a:ext uri="{FF2B5EF4-FFF2-40B4-BE49-F238E27FC236}">
              <a16:creationId xmlns:a16="http://schemas.microsoft.com/office/drawing/2014/main" id="{B423B384-189E-4773-871D-1276A9DF348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0" name="Line 49">
          <a:extLst>
            <a:ext uri="{FF2B5EF4-FFF2-40B4-BE49-F238E27FC236}">
              <a16:creationId xmlns:a16="http://schemas.microsoft.com/office/drawing/2014/main" id="{21C4E96B-4BD7-4C86-B0FC-F6F55ED11A6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1" name="Line 50">
          <a:extLst>
            <a:ext uri="{FF2B5EF4-FFF2-40B4-BE49-F238E27FC236}">
              <a16:creationId xmlns:a16="http://schemas.microsoft.com/office/drawing/2014/main" id="{E5F301F2-3638-4A1D-BAA6-35459C2C3B1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2" name="Line 51">
          <a:extLst>
            <a:ext uri="{FF2B5EF4-FFF2-40B4-BE49-F238E27FC236}">
              <a16:creationId xmlns:a16="http://schemas.microsoft.com/office/drawing/2014/main" id="{67CD54FE-A8B7-4741-9AF5-9DC56B5AF4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3" name="Line 182">
          <a:extLst>
            <a:ext uri="{FF2B5EF4-FFF2-40B4-BE49-F238E27FC236}">
              <a16:creationId xmlns:a16="http://schemas.microsoft.com/office/drawing/2014/main" id="{1F01308F-FC59-4992-B6B1-39C41E5514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4" name="Line 183">
          <a:extLst>
            <a:ext uri="{FF2B5EF4-FFF2-40B4-BE49-F238E27FC236}">
              <a16:creationId xmlns:a16="http://schemas.microsoft.com/office/drawing/2014/main" id="{36F13959-B2E9-41F2-8753-C1A69ED4D9B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5" name="Line 184">
          <a:extLst>
            <a:ext uri="{FF2B5EF4-FFF2-40B4-BE49-F238E27FC236}">
              <a16:creationId xmlns:a16="http://schemas.microsoft.com/office/drawing/2014/main" id="{DDC94980-AF26-4720-BA65-00147058701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6" name="Line 185">
          <a:extLst>
            <a:ext uri="{FF2B5EF4-FFF2-40B4-BE49-F238E27FC236}">
              <a16:creationId xmlns:a16="http://schemas.microsoft.com/office/drawing/2014/main" id="{157323E0-AF9C-4AAD-87AE-CF66F1B26FC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7" name="Line 186">
          <a:extLst>
            <a:ext uri="{FF2B5EF4-FFF2-40B4-BE49-F238E27FC236}">
              <a16:creationId xmlns:a16="http://schemas.microsoft.com/office/drawing/2014/main" id="{154E4E72-669C-4633-BB1C-0314D6634DD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8" name="Line 187">
          <a:extLst>
            <a:ext uri="{FF2B5EF4-FFF2-40B4-BE49-F238E27FC236}">
              <a16:creationId xmlns:a16="http://schemas.microsoft.com/office/drawing/2014/main" id="{58486EF8-2BF0-48FF-B514-DA6E1BCD4BC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9" name="Line 46">
          <a:extLst>
            <a:ext uri="{FF2B5EF4-FFF2-40B4-BE49-F238E27FC236}">
              <a16:creationId xmlns:a16="http://schemas.microsoft.com/office/drawing/2014/main" id="{82DBCF8C-328A-4F1D-A0E7-16035D1160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0" name="Line 47">
          <a:extLst>
            <a:ext uri="{FF2B5EF4-FFF2-40B4-BE49-F238E27FC236}">
              <a16:creationId xmlns:a16="http://schemas.microsoft.com/office/drawing/2014/main" id="{4E49CBF4-9177-4D2B-9F69-F2D4D5DA9B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1" name="Line 48">
          <a:extLst>
            <a:ext uri="{FF2B5EF4-FFF2-40B4-BE49-F238E27FC236}">
              <a16:creationId xmlns:a16="http://schemas.microsoft.com/office/drawing/2014/main" id="{7566815E-AC25-481B-8AD0-75EEB3EAF55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2" name="Line 49">
          <a:extLst>
            <a:ext uri="{FF2B5EF4-FFF2-40B4-BE49-F238E27FC236}">
              <a16:creationId xmlns:a16="http://schemas.microsoft.com/office/drawing/2014/main" id="{177B4EF4-8455-4490-9EB0-C1EA825BCEC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3" name="Line 50">
          <a:extLst>
            <a:ext uri="{FF2B5EF4-FFF2-40B4-BE49-F238E27FC236}">
              <a16:creationId xmlns:a16="http://schemas.microsoft.com/office/drawing/2014/main" id="{1696B8A3-114E-412B-9764-94AF98B595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4" name="Line 51">
          <a:extLst>
            <a:ext uri="{FF2B5EF4-FFF2-40B4-BE49-F238E27FC236}">
              <a16:creationId xmlns:a16="http://schemas.microsoft.com/office/drawing/2014/main" id="{5873D2D4-0EE1-4AE9-9519-049E0E05F3E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5" name="Line 182">
          <a:extLst>
            <a:ext uri="{FF2B5EF4-FFF2-40B4-BE49-F238E27FC236}">
              <a16:creationId xmlns:a16="http://schemas.microsoft.com/office/drawing/2014/main" id="{ED31C42B-C089-4069-AD84-5A49935963A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6" name="Line 183">
          <a:extLst>
            <a:ext uri="{FF2B5EF4-FFF2-40B4-BE49-F238E27FC236}">
              <a16:creationId xmlns:a16="http://schemas.microsoft.com/office/drawing/2014/main" id="{82121C1F-6386-4340-8830-5D3C2EB186C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7" name="Line 184">
          <a:extLst>
            <a:ext uri="{FF2B5EF4-FFF2-40B4-BE49-F238E27FC236}">
              <a16:creationId xmlns:a16="http://schemas.microsoft.com/office/drawing/2014/main" id="{488E5D74-8903-4C1F-8A81-267D28A058B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8" name="Line 185">
          <a:extLst>
            <a:ext uri="{FF2B5EF4-FFF2-40B4-BE49-F238E27FC236}">
              <a16:creationId xmlns:a16="http://schemas.microsoft.com/office/drawing/2014/main" id="{2DCB6811-32FA-4C25-B3E6-7416808DA04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9" name="Line 186">
          <a:extLst>
            <a:ext uri="{FF2B5EF4-FFF2-40B4-BE49-F238E27FC236}">
              <a16:creationId xmlns:a16="http://schemas.microsoft.com/office/drawing/2014/main" id="{6A0E5792-2661-48CE-9130-CB62C5F8F78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0" name="Line 187">
          <a:extLst>
            <a:ext uri="{FF2B5EF4-FFF2-40B4-BE49-F238E27FC236}">
              <a16:creationId xmlns:a16="http://schemas.microsoft.com/office/drawing/2014/main" id="{C5012715-6E6C-4C44-8E54-333EA1EAF6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1" name="Line 46">
          <a:extLst>
            <a:ext uri="{FF2B5EF4-FFF2-40B4-BE49-F238E27FC236}">
              <a16:creationId xmlns:a16="http://schemas.microsoft.com/office/drawing/2014/main" id="{73011419-9021-4A93-ACCC-EA412C6DD0A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2" name="Line 47">
          <a:extLst>
            <a:ext uri="{FF2B5EF4-FFF2-40B4-BE49-F238E27FC236}">
              <a16:creationId xmlns:a16="http://schemas.microsoft.com/office/drawing/2014/main" id="{5F37F1D8-5098-4A59-9811-AF44AA006FA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3" name="Line 48">
          <a:extLst>
            <a:ext uri="{FF2B5EF4-FFF2-40B4-BE49-F238E27FC236}">
              <a16:creationId xmlns:a16="http://schemas.microsoft.com/office/drawing/2014/main" id="{206976E2-3A3F-463E-BF02-61778F0281A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4" name="Line 49">
          <a:extLst>
            <a:ext uri="{FF2B5EF4-FFF2-40B4-BE49-F238E27FC236}">
              <a16:creationId xmlns:a16="http://schemas.microsoft.com/office/drawing/2014/main" id="{C821B16C-3D30-4904-9BBD-8A35A4B09CE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5" name="Line 50">
          <a:extLst>
            <a:ext uri="{FF2B5EF4-FFF2-40B4-BE49-F238E27FC236}">
              <a16:creationId xmlns:a16="http://schemas.microsoft.com/office/drawing/2014/main" id="{B0B0389E-E8BF-492E-BFA2-AE3D6B6D8ED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6" name="Line 51">
          <a:extLst>
            <a:ext uri="{FF2B5EF4-FFF2-40B4-BE49-F238E27FC236}">
              <a16:creationId xmlns:a16="http://schemas.microsoft.com/office/drawing/2014/main" id="{2557B0AC-9D43-4F19-9D7B-EC20AC1490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7" name="Line 182">
          <a:extLst>
            <a:ext uri="{FF2B5EF4-FFF2-40B4-BE49-F238E27FC236}">
              <a16:creationId xmlns:a16="http://schemas.microsoft.com/office/drawing/2014/main" id="{43437B2A-C1A3-4B80-90EA-1789EFB562B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8" name="Line 183">
          <a:extLst>
            <a:ext uri="{FF2B5EF4-FFF2-40B4-BE49-F238E27FC236}">
              <a16:creationId xmlns:a16="http://schemas.microsoft.com/office/drawing/2014/main" id="{D11394F7-830A-42B5-90FD-AAB61A8697C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9" name="Line 184">
          <a:extLst>
            <a:ext uri="{FF2B5EF4-FFF2-40B4-BE49-F238E27FC236}">
              <a16:creationId xmlns:a16="http://schemas.microsoft.com/office/drawing/2014/main" id="{A97070A0-5473-4639-BEE4-A74AF56D482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0" name="Line 185">
          <a:extLst>
            <a:ext uri="{FF2B5EF4-FFF2-40B4-BE49-F238E27FC236}">
              <a16:creationId xmlns:a16="http://schemas.microsoft.com/office/drawing/2014/main" id="{E3569572-2AFB-4950-AD75-5D5E2239B2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1" name="Line 186">
          <a:extLst>
            <a:ext uri="{FF2B5EF4-FFF2-40B4-BE49-F238E27FC236}">
              <a16:creationId xmlns:a16="http://schemas.microsoft.com/office/drawing/2014/main" id="{BBD3A21D-E365-4587-8010-190B730DE84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2" name="Line 187">
          <a:extLst>
            <a:ext uri="{FF2B5EF4-FFF2-40B4-BE49-F238E27FC236}">
              <a16:creationId xmlns:a16="http://schemas.microsoft.com/office/drawing/2014/main" id="{07F3F30F-DC72-4419-9A92-DCE2BB8A5E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3" name="Line 46">
          <a:extLst>
            <a:ext uri="{FF2B5EF4-FFF2-40B4-BE49-F238E27FC236}">
              <a16:creationId xmlns:a16="http://schemas.microsoft.com/office/drawing/2014/main" id="{62A946F6-73BA-4A13-AEA9-6A755C2B10D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4" name="Line 47">
          <a:extLst>
            <a:ext uri="{FF2B5EF4-FFF2-40B4-BE49-F238E27FC236}">
              <a16:creationId xmlns:a16="http://schemas.microsoft.com/office/drawing/2014/main" id="{D8600826-DE61-414B-81A6-2BB2C200522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5" name="Line 48">
          <a:extLst>
            <a:ext uri="{FF2B5EF4-FFF2-40B4-BE49-F238E27FC236}">
              <a16:creationId xmlns:a16="http://schemas.microsoft.com/office/drawing/2014/main" id="{EB847FBB-28DA-45CD-8991-B798AC45F2C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6" name="Line 49">
          <a:extLst>
            <a:ext uri="{FF2B5EF4-FFF2-40B4-BE49-F238E27FC236}">
              <a16:creationId xmlns:a16="http://schemas.microsoft.com/office/drawing/2014/main" id="{D61CD0D6-523C-4D07-BACA-D279DFFB5E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7" name="Line 50">
          <a:extLst>
            <a:ext uri="{FF2B5EF4-FFF2-40B4-BE49-F238E27FC236}">
              <a16:creationId xmlns:a16="http://schemas.microsoft.com/office/drawing/2014/main" id="{8C479D6F-B865-4F99-8000-27594C92F0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8" name="Line 51">
          <a:extLst>
            <a:ext uri="{FF2B5EF4-FFF2-40B4-BE49-F238E27FC236}">
              <a16:creationId xmlns:a16="http://schemas.microsoft.com/office/drawing/2014/main" id="{130572A0-7087-42E8-8CAF-A9D84E43FF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9" name="Line 182">
          <a:extLst>
            <a:ext uri="{FF2B5EF4-FFF2-40B4-BE49-F238E27FC236}">
              <a16:creationId xmlns:a16="http://schemas.microsoft.com/office/drawing/2014/main" id="{E701FFB5-80AF-4DE5-822C-CFE353D8C7F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0" name="Line 183">
          <a:extLst>
            <a:ext uri="{FF2B5EF4-FFF2-40B4-BE49-F238E27FC236}">
              <a16:creationId xmlns:a16="http://schemas.microsoft.com/office/drawing/2014/main" id="{8DB78F9B-55A8-47E9-803A-C7C890E99F8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1" name="Line 184">
          <a:extLst>
            <a:ext uri="{FF2B5EF4-FFF2-40B4-BE49-F238E27FC236}">
              <a16:creationId xmlns:a16="http://schemas.microsoft.com/office/drawing/2014/main" id="{E6368CC1-AC58-4655-8B78-6F98C96EA32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2" name="Line 185">
          <a:extLst>
            <a:ext uri="{FF2B5EF4-FFF2-40B4-BE49-F238E27FC236}">
              <a16:creationId xmlns:a16="http://schemas.microsoft.com/office/drawing/2014/main" id="{FFEE0107-DE0A-48B8-97A1-2F014C153A2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3" name="Line 186">
          <a:extLst>
            <a:ext uri="{FF2B5EF4-FFF2-40B4-BE49-F238E27FC236}">
              <a16:creationId xmlns:a16="http://schemas.microsoft.com/office/drawing/2014/main" id="{197C30FA-31F7-44D5-95B9-E0266C5587A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4" name="Line 187">
          <a:extLst>
            <a:ext uri="{FF2B5EF4-FFF2-40B4-BE49-F238E27FC236}">
              <a16:creationId xmlns:a16="http://schemas.microsoft.com/office/drawing/2014/main" id="{C5C908D8-5595-4E04-9A73-3AB86778405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5" name="Line 46">
          <a:extLst>
            <a:ext uri="{FF2B5EF4-FFF2-40B4-BE49-F238E27FC236}">
              <a16:creationId xmlns:a16="http://schemas.microsoft.com/office/drawing/2014/main" id="{ADA33225-A780-4C9E-8841-C2043975F25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6" name="Line 47">
          <a:extLst>
            <a:ext uri="{FF2B5EF4-FFF2-40B4-BE49-F238E27FC236}">
              <a16:creationId xmlns:a16="http://schemas.microsoft.com/office/drawing/2014/main" id="{B3709ACC-2CCA-433C-A6D5-7989B362DF4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7" name="Line 48">
          <a:extLst>
            <a:ext uri="{FF2B5EF4-FFF2-40B4-BE49-F238E27FC236}">
              <a16:creationId xmlns:a16="http://schemas.microsoft.com/office/drawing/2014/main" id="{AE4BDDB0-4DE5-46D2-820A-6A96FDB91D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8" name="Line 49">
          <a:extLst>
            <a:ext uri="{FF2B5EF4-FFF2-40B4-BE49-F238E27FC236}">
              <a16:creationId xmlns:a16="http://schemas.microsoft.com/office/drawing/2014/main" id="{587B2D79-994E-4C76-9817-C3AD2F541D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9" name="Line 50">
          <a:extLst>
            <a:ext uri="{FF2B5EF4-FFF2-40B4-BE49-F238E27FC236}">
              <a16:creationId xmlns:a16="http://schemas.microsoft.com/office/drawing/2014/main" id="{F9F05F56-4245-4C07-A8AB-62DC7BB137E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0" name="Line 51">
          <a:extLst>
            <a:ext uri="{FF2B5EF4-FFF2-40B4-BE49-F238E27FC236}">
              <a16:creationId xmlns:a16="http://schemas.microsoft.com/office/drawing/2014/main" id="{F6C1C1D9-80F8-4AC6-9A7E-82696CBD208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1" name="Line 182">
          <a:extLst>
            <a:ext uri="{FF2B5EF4-FFF2-40B4-BE49-F238E27FC236}">
              <a16:creationId xmlns:a16="http://schemas.microsoft.com/office/drawing/2014/main" id="{86FCFC84-3F0A-4711-A7AF-35F9F66A2F5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2" name="Line 183">
          <a:extLst>
            <a:ext uri="{FF2B5EF4-FFF2-40B4-BE49-F238E27FC236}">
              <a16:creationId xmlns:a16="http://schemas.microsoft.com/office/drawing/2014/main" id="{A2E9989C-F41F-4AAD-8DD8-3E8D4F49D24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3" name="Line 184">
          <a:extLst>
            <a:ext uri="{FF2B5EF4-FFF2-40B4-BE49-F238E27FC236}">
              <a16:creationId xmlns:a16="http://schemas.microsoft.com/office/drawing/2014/main" id="{6C534806-4843-4A3E-89D1-B49B9637FE5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4" name="Line 185">
          <a:extLst>
            <a:ext uri="{FF2B5EF4-FFF2-40B4-BE49-F238E27FC236}">
              <a16:creationId xmlns:a16="http://schemas.microsoft.com/office/drawing/2014/main" id="{D71970D3-FCCA-4182-9D3C-6DC03AC1DAE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5" name="Line 186">
          <a:extLst>
            <a:ext uri="{FF2B5EF4-FFF2-40B4-BE49-F238E27FC236}">
              <a16:creationId xmlns:a16="http://schemas.microsoft.com/office/drawing/2014/main" id="{560713F6-3E02-45D8-9C48-BB0A0BB1084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6" name="Line 187">
          <a:extLst>
            <a:ext uri="{FF2B5EF4-FFF2-40B4-BE49-F238E27FC236}">
              <a16:creationId xmlns:a16="http://schemas.microsoft.com/office/drawing/2014/main" id="{BFDAB263-083F-44A7-AF83-0ACDC069A83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7" name="Line 46">
          <a:extLst>
            <a:ext uri="{FF2B5EF4-FFF2-40B4-BE49-F238E27FC236}">
              <a16:creationId xmlns:a16="http://schemas.microsoft.com/office/drawing/2014/main" id="{57F38551-A9C6-49F9-9096-20E14FF973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8" name="Line 47">
          <a:extLst>
            <a:ext uri="{FF2B5EF4-FFF2-40B4-BE49-F238E27FC236}">
              <a16:creationId xmlns:a16="http://schemas.microsoft.com/office/drawing/2014/main" id="{D448745E-9348-4296-A819-4E8D07AA21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9" name="Line 48">
          <a:extLst>
            <a:ext uri="{FF2B5EF4-FFF2-40B4-BE49-F238E27FC236}">
              <a16:creationId xmlns:a16="http://schemas.microsoft.com/office/drawing/2014/main" id="{57EE63EA-3870-4D40-A11A-4CFB9B16476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0" name="Line 49">
          <a:extLst>
            <a:ext uri="{FF2B5EF4-FFF2-40B4-BE49-F238E27FC236}">
              <a16:creationId xmlns:a16="http://schemas.microsoft.com/office/drawing/2014/main" id="{47978D20-C9F5-4C37-8F69-27506FFACE2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1" name="Line 50">
          <a:extLst>
            <a:ext uri="{FF2B5EF4-FFF2-40B4-BE49-F238E27FC236}">
              <a16:creationId xmlns:a16="http://schemas.microsoft.com/office/drawing/2014/main" id="{D4BD26E4-6961-4C9A-814E-A1F0032D079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2" name="Line 51">
          <a:extLst>
            <a:ext uri="{FF2B5EF4-FFF2-40B4-BE49-F238E27FC236}">
              <a16:creationId xmlns:a16="http://schemas.microsoft.com/office/drawing/2014/main" id="{FB37848D-A010-431B-947C-B7CC0082D1C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3" name="Line 182">
          <a:extLst>
            <a:ext uri="{FF2B5EF4-FFF2-40B4-BE49-F238E27FC236}">
              <a16:creationId xmlns:a16="http://schemas.microsoft.com/office/drawing/2014/main" id="{E89CB915-C77A-47AE-B3A1-B70E03A4694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4" name="Line 183">
          <a:extLst>
            <a:ext uri="{FF2B5EF4-FFF2-40B4-BE49-F238E27FC236}">
              <a16:creationId xmlns:a16="http://schemas.microsoft.com/office/drawing/2014/main" id="{F9D00009-2FAB-4BDC-B080-E7A8DF5BC3D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5" name="Line 184">
          <a:extLst>
            <a:ext uri="{FF2B5EF4-FFF2-40B4-BE49-F238E27FC236}">
              <a16:creationId xmlns:a16="http://schemas.microsoft.com/office/drawing/2014/main" id="{998D5A69-D8BC-4FE0-BD4C-38EDC5D52DB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6" name="Line 185">
          <a:extLst>
            <a:ext uri="{FF2B5EF4-FFF2-40B4-BE49-F238E27FC236}">
              <a16:creationId xmlns:a16="http://schemas.microsoft.com/office/drawing/2014/main" id="{DBF51921-8646-43C9-8B4B-4144236DAE1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7" name="Line 186">
          <a:extLst>
            <a:ext uri="{FF2B5EF4-FFF2-40B4-BE49-F238E27FC236}">
              <a16:creationId xmlns:a16="http://schemas.microsoft.com/office/drawing/2014/main" id="{1E75FD04-EFAB-4DBA-A1A4-5D4CCD56C14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8" name="Line 187">
          <a:extLst>
            <a:ext uri="{FF2B5EF4-FFF2-40B4-BE49-F238E27FC236}">
              <a16:creationId xmlns:a16="http://schemas.microsoft.com/office/drawing/2014/main" id="{A50280BF-0D22-453A-B22C-387AA95A3E6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9" name="Line 46">
          <a:extLst>
            <a:ext uri="{FF2B5EF4-FFF2-40B4-BE49-F238E27FC236}">
              <a16:creationId xmlns:a16="http://schemas.microsoft.com/office/drawing/2014/main" id="{2DF4792E-D447-41B9-B77D-214AD0E4F22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0" name="Line 47">
          <a:extLst>
            <a:ext uri="{FF2B5EF4-FFF2-40B4-BE49-F238E27FC236}">
              <a16:creationId xmlns:a16="http://schemas.microsoft.com/office/drawing/2014/main" id="{B949CD27-82AA-4520-9DDE-D519F47529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1" name="Line 48">
          <a:extLst>
            <a:ext uri="{FF2B5EF4-FFF2-40B4-BE49-F238E27FC236}">
              <a16:creationId xmlns:a16="http://schemas.microsoft.com/office/drawing/2014/main" id="{9A2EB62F-F03F-4F32-A6C6-3D5E2F17E7F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2" name="Line 49">
          <a:extLst>
            <a:ext uri="{FF2B5EF4-FFF2-40B4-BE49-F238E27FC236}">
              <a16:creationId xmlns:a16="http://schemas.microsoft.com/office/drawing/2014/main" id="{C64B644E-FD96-4032-896B-B69C3D72DCF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3" name="Line 50">
          <a:extLst>
            <a:ext uri="{FF2B5EF4-FFF2-40B4-BE49-F238E27FC236}">
              <a16:creationId xmlns:a16="http://schemas.microsoft.com/office/drawing/2014/main" id="{76D04308-C418-4360-AA6E-25E0CB6F19F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4" name="Line 51">
          <a:extLst>
            <a:ext uri="{FF2B5EF4-FFF2-40B4-BE49-F238E27FC236}">
              <a16:creationId xmlns:a16="http://schemas.microsoft.com/office/drawing/2014/main" id="{93002A75-B25C-46BB-8531-3E19F8C0526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5" name="Line 182">
          <a:extLst>
            <a:ext uri="{FF2B5EF4-FFF2-40B4-BE49-F238E27FC236}">
              <a16:creationId xmlns:a16="http://schemas.microsoft.com/office/drawing/2014/main" id="{41B87770-47B7-4E75-ABCA-47DD7283CD1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6" name="Line 183">
          <a:extLst>
            <a:ext uri="{FF2B5EF4-FFF2-40B4-BE49-F238E27FC236}">
              <a16:creationId xmlns:a16="http://schemas.microsoft.com/office/drawing/2014/main" id="{C6E10F06-ED3B-4596-8BBA-0F67ED79EC4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7" name="Line 184">
          <a:extLst>
            <a:ext uri="{FF2B5EF4-FFF2-40B4-BE49-F238E27FC236}">
              <a16:creationId xmlns:a16="http://schemas.microsoft.com/office/drawing/2014/main" id="{14F926DF-0415-4651-B00A-711B6FF3CC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8" name="Line 185">
          <a:extLst>
            <a:ext uri="{FF2B5EF4-FFF2-40B4-BE49-F238E27FC236}">
              <a16:creationId xmlns:a16="http://schemas.microsoft.com/office/drawing/2014/main" id="{FEF7CE58-D200-4833-8A90-12183D68ADF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9" name="Line 186">
          <a:extLst>
            <a:ext uri="{FF2B5EF4-FFF2-40B4-BE49-F238E27FC236}">
              <a16:creationId xmlns:a16="http://schemas.microsoft.com/office/drawing/2014/main" id="{40C72B53-ADB5-4F23-BCF7-028909EBA7B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0" name="Line 187">
          <a:extLst>
            <a:ext uri="{FF2B5EF4-FFF2-40B4-BE49-F238E27FC236}">
              <a16:creationId xmlns:a16="http://schemas.microsoft.com/office/drawing/2014/main" id="{67029431-9F49-4A80-9CAF-46CABF7460E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1" name="Line 46">
          <a:extLst>
            <a:ext uri="{FF2B5EF4-FFF2-40B4-BE49-F238E27FC236}">
              <a16:creationId xmlns:a16="http://schemas.microsoft.com/office/drawing/2014/main" id="{CB9DD512-A1E0-40DF-B7F2-FF01C071570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2" name="Line 47">
          <a:extLst>
            <a:ext uri="{FF2B5EF4-FFF2-40B4-BE49-F238E27FC236}">
              <a16:creationId xmlns:a16="http://schemas.microsoft.com/office/drawing/2014/main" id="{666EA327-186A-46DC-B3C5-B46AC85EC1C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3" name="Line 48">
          <a:extLst>
            <a:ext uri="{FF2B5EF4-FFF2-40B4-BE49-F238E27FC236}">
              <a16:creationId xmlns:a16="http://schemas.microsoft.com/office/drawing/2014/main" id="{AC6D7D88-FD2B-4BE9-AE76-1E2EC02D9B1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4" name="Line 49">
          <a:extLst>
            <a:ext uri="{FF2B5EF4-FFF2-40B4-BE49-F238E27FC236}">
              <a16:creationId xmlns:a16="http://schemas.microsoft.com/office/drawing/2014/main" id="{F8A0B6F6-8389-4E41-8B16-07024DC0240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5" name="Line 50">
          <a:extLst>
            <a:ext uri="{FF2B5EF4-FFF2-40B4-BE49-F238E27FC236}">
              <a16:creationId xmlns:a16="http://schemas.microsoft.com/office/drawing/2014/main" id="{8CFE5183-FCD0-4B09-A1C3-C569547D10A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6" name="Line 51">
          <a:extLst>
            <a:ext uri="{FF2B5EF4-FFF2-40B4-BE49-F238E27FC236}">
              <a16:creationId xmlns:a16="http://schemas.microsoft.com/office/drawing/2014/main" id="{EA2A7D44-DABE-40CB-99DC-64F395BAFE0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7" name="Line 182">
          <a:extLst>
            <a:ext uri="{FF2B5EF4-FFF2-40B4-BE49-F238E27FC236}">
              <a16:creationId xmlns:a16="http://schemas.microsoft.com/office/drawing/2014/main" id="{AA592D99-F788-4021-8564-A96BDD76F8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8" name="Line 183">
          <a:extLst>
            <a:ext uri="{FF2B5EF4-FFF2-40B4-BE49-F238E27FC236}">
              <a16:creationId xmlns:a16="http://schemas.microsoft.com/office/drawing/2014/main" id="{D84F9811-FDD9-4053-A6B9-CD9AC34621E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9" name="Line 184">
          <a:extLst>
            <a:ext uri="{FF2B5EF4-FFF2-40B4-BE49-F238E27FC236}">
              <a16:creationId xmlns:a16="http://schemas.microsoft.com/office/drawing/2014/main" id="{79298605-3145-449D-B49F-11DD5E69D22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0" name="Line 185">
          <a:extLst>
            <a:ext uri="{FF2B5EF4-FFF2-40B4-BE49-F238E27FC236}">
              <a16:creationId xmlns:a16="http://schemas.microsoft.com/office/drawing/2014/main" id="{417F01D8-03DB-42FA-9F39-559E5E36FE1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1" name="Line 186">
          <a:extLst>
            <a:ext uri="{FF2B5EF4-FFF2-40B4-BE49-F238E27FC236}">
              <a16:creationId xmlns:a16="http://schemas.microsoft.com/office/drawing/2014/main" id="{942DE913-67B1-48FB-8DD0-4DF1046D1BF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2" name="Line 187">
          <a:extLst>
            <a:ext uri="{FF2B5EF4-FFF2-40B4-BE49-F238E27FC236}">
              <a16:creationId xmlns:a16="http://schemas.microsoft.com/office/drawing/2014/main" id="{FCEF03F2-BA59-4E19-B3D7-B1D26161667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3" name="Line 46">
          <a:extLst>
            <a:ext uri="{FF2B5EF4-FFF2-40B4-BE49-F238E27FC236}">
              <a16:creationId xmlns:a16="http://schemas.microsoft.com/office/drawing/2014/main" id="{1874C6E8-0F4E-4077-8B8A-11B74E68205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4" name="Line 47">
          <a:extLst>
            <a:ext uri="{FF2B5EF4-FFF2-40B4-BE49-F238E27FC236}">
              <a16:creationId xmlns:a16="http://schemas.microsoft.com/office/drawing/2014/main" id="{C4C14023-3E38-47F6-A963-C5523436CF7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5" name="Line 48">
          <a:extLst>
            <a:ext uri="{FF2B5EF4-FFF2-40B4-BE49-F238E27FC236}">
              <a16:creationId xmlns:a16="http://schemas.microsoft.com/office/drawing/2014/main" id="{1100F565-142B-4943-A014-F57E61DAB35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6" name="Line 49">
          <a:extLst>
            <a:ext uri="{FF2B5EF4-FFF2-40B4-BE49-F238E27FC236}">
              <a16:creationId xmlns:a16="http://schemas.microsoft.com/office/drawing/2014/main" id="{36914C82-31AB-414C-828F-B66B29D1F44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7" name="Line 50">
          <a:extLst>
            <a:ext uri="{FF2B5EF4-FFF2-40B4-BE49-F238E27FC236}">
              <a16:creationId xmlns:a16="http://schemas.microsoft.com/office/drawing/2014/main" id="{7DDB67B3-9584-43F4-9D72-8B9D703432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8" name="Line 51">
          <a:extLst>
            <a:ext uri="{FF2B5EF4-FFF2-40B4-BE49-F238E27FC236}">
              <a16:creationId xmlns:a16="http://schemas.microsoft.com/office/drawing/2014/main" id="{0D843E52-420D-46BD-8057-86FF5E115BB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9" name="Line 182">
          <a:extLst>
            <a:ext uri="{FF2B5EF4-FFF2-40B4-BE49-F238E27FC236}">
              <a16:creationId xmlns:a16="http://schemas.microsoft.com/office/drawing/2014/main" id="{BDB25E59-EC0E-48AB-BCC5-5250FEE3D43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0" name="Line 183">
          <a:extLst>
            <a:ext uri="{FF2B5EF4-FFF2-40B4-BE49-F238E27FC236}">
              <a16:creationId xmlns:a16="http://schemas.microsoft.com/office/drawing/2014/main" id="{DE4134C4-9AA4-45F4-B76B-50D216E8C6D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1" name="Line 184">
          <a:extLst>
            <a:ext uri="{FF2B5EF4-FFF2-40B4-BE49-F238E27FC236}">
              <a16:creationId xmlns:a16="http://schemas.microsoft.com/office/drawing/2014/main" id="{DC90D911-3827-4095-A9A3-E4AF43BBC6B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2" name="Line 185">
          <a:extLst>
            <a:ext uri="{FF2B5EF4-FFF2-40B4-BE49-F238E27FC236}">
              <a16:creationId xmlns:a16="http://schemas.microsoft.com/office/drawing/2014/main" id="{CF833CB7-F04B-4835-8453-55948D40A94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3" name="Line 186">
          <a:extLst>
            <a:ext uri="{FF2B5EF4-FFF2-40B4-BE49-F238E27FC236}">
              <a16:creationId xmlns:a16="http://schemas.microsoft.com/office/drawing/2014/main" id="{697AD946-7AEA-4B45-A552-72442263522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4" name="Line 187">
          <a:extLst>
            <a:ext uri="{FF2B5EF4-FFF2-40B4-BE49-F238E27FC236}">
              <a16:creationId xmlns:a16="http://schemas.microsoft.com/office/drawing/2014/main" id="{44F4DC8D-DB3A-4F14-8E27-0733F3C668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5" name="Line 46">
          <a:extLst>
            <a:ext uri="{FF2B5EF4-FFF2-40B4-BE49-F238E27FC236}">
              <a16:creationId xmlns:a16="http://schemas.microsoft.com/office/drawing/2014/main" id="{029DA811-440B-41D7-81DE-133B8E5F57C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6" name="Line 47">
          <a:extLst>
            <a:ext uri="{FF2B5EF4-FFF2-40B4-BE49-F238E27FC236}">
              <a16:creationId xmlns:a16="http://schemas.microsoft.com/office/drawing/2014/main" id="{EAE1D908-29D3-40C4-8E56-AC2667FA97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7" name="Line 48">
          <a:extLst>
            <a:ext uri="{FF2B5EF4-FFF2-40B4-BE49-F238E27FC236}">
              <a16:creationId xmlns:a16="http://schemas.microsoft.com/office/drawing/2014/main" id="{3C361E18-16A9-4497-AAA9-299A86C7D85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8" name="Line 49">
          <a:extLst>
            <a:ext uri="{FF2B5EF4-FFF2-40B4-BE49-F238E27FC236}">
              <a16:creationId xmlns:a16="http://schemas.microsoft.com/office/drawing/2014/main" id="{B211DA8B-58F7-4159-9E52-0BE9A447E21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9" name="Line 50">
          <a:extLst>
            <a:ext uri="{FF2B5EF4-FFF2-40B4-BE49-F238E27FC236}">
              <a16:creationId xmlns:a16="http://schemas.microsoft.com/office/drawing/2014/main" id="{78CE23D3-350F-47A2-A486-D4FEF956520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0" name="Line 51">
          <a:extLst>
            <a:ext uri="{FF2B5EF4-FFF2-40B4-BE49-F238E27FC236}">
              <a16:creationId xmlns:a16="http://schemas.microsoft.com/office/drawing/2014/main" id="{6DD32AF8-E0C0-4F90-B9A4-CD47BF114C0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1" name="Line 182">
          <a:extLst>
            <a:ext uri="{FF2B5EF4-FFF2-40B4-BE49-F238E27FC236}">
              <a16:creationId xmlns:a16="http://schemas.microsoft.com/office/drawing/2014/main" id="{81FC0FC6-93D0-48A8-A9F2-E7EEB2DBFB9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2" name="Line 183">
          <a:extLst>
            <a:ext uri="{FF2B5EF4-FFF2-40B4-BE49-F238E27FC236}">
              <a16:creationId xmlns:a16="http://schemas.microsoft.com/office/drawing/2014/main" id="{ADE5C1AE-ABAE-4979-BF17-CEC3002E6C1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3" name="Line 184">
          <a:extLst>
            <a:ext uri="{FF2B5EF4-FFF2-40B4-BE49-F238E27FC236}">
              <a16:creationId xmlns:a16="http://schemas.microsoft.com/office/drawing/2014/main" id="{FC4F0710-15AD-49CD-BC3F-684B667D23F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4" name="Line 185">
          <a:extLst>
            <a:ext uri="{FF2B5EF4-FFF2-40B4-BE49-F238E27FC236}">
              <a16:creationId xmlns:a16="http://schemas.microsoft.com/office/drawing/2014/main" id="{BE1FB681-05A3-4254-A40B-3118BC6951A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5" name="Line 186">
          <a:extLst>
            <a:ext uri="{FF2B5EF4-FFF2-40B4-BE49-F238E27FC236}">
              <a16:creationId xmlns:a16="http://schemas.microsoft.com/office/drawing/2014/main" id="{F8F2FD1D-BA3D-4051-8DC7-B737492D04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6" name="Line 187">
          <a:extLst>
            <a:ext uri="{FF2B5EF4-FFF2-40B4-BE49-F238E27FC236}">
              <a16:creationId xmlns:a16="http://schemas.microsoft.com/office/drawing/2014/main" id="{C1E02031-304D-4C60-A615-FEECF72ABD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7" name="Line 46">
          <a:extLst>
            <a:ext uri="{FF2B5EF4-FFF2-40B4-BE49-F238E27FC236}">
              <a16:creationId xmlns:a16="http://schemas.microsoft.com/office/drawing/2014/main" id="{1E4923AD-1D9B-4167-88EF-592BF46CD29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8" name="Line 47">
          <a:extLst>
            <a:ext uri="{FF2B5EF4-FFF2-40B4-BE49-F238E27FC236}">
              <a16:creationId xmlns:a16="http://schemas.microsoft.com/office/drawing/2014/main" id="{B7B37F4D-B66E-4B76-B1E3-DF2518BB69D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9" name="Line 48">
          <a:extLst>
            <a:ext uri="{FF2B5EF4-FFF2-40B4-BE49-F238E27FC236}">
              <a16:creationId xmlns:a16="http://schemas.microsoft.com/office/drawing/2014/main" id="{BA9C17EC-14C6-461F-84DE-A0B9203F4D0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0" name="Line 49">
          <a:extLst>
            <a:ext uri="{FF2B5EF4-FFF2-40B4-BE49-F238E27FC236}">
              <a16:creationId xmlns:a16="http://schemas.microsoft.com/office/drawing/2014/main" id="{BEAAE3AF-141D-4638-9DB3-619ACD93F8E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1" name="Line 50">
          <a:extLst>
            <a:ext uri="{FF2B5EF4-FFF2-40B4-BE49-F238E27FC236}">
              <a16:creationId xmlns:a16="http://schemas.microsoft.com/office/drawing/2014/main" id="{F57115BA-1D28-4C9D-87CF-03D881C329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2" name="Line 51">
          <a:extLst>
            <a:ext uri="{FF2B5EF4-FFF2-40B4-BE49-F238E27FC236}">
              <a16:creationId xmlns:a16="http://schemas.microsoft.com/office/drawing/2014/main" id="{6C790295-F703-4004-992D-51A22A070BA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3" name="Line 182">
          <a:extLst>
            <a:ext uri="{FF2B5EF4-FFF2-40B4-BE49-F238E27FC236}">
              <a16:creationId xmlns:a16="http://schemas.microsoft.com/office/drawing/2014/main" id="{E06E711E-B141-410C-983D-AFB66957B37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4" name="Line 183">
          <a:extLst>
            <a:ext uri="{FF2B5EF4-FFF2-40B4-BE49-F238E27FC236}">
              <a16:creationId xmlns:a16="http://schemas.microsoft.com/office/drawing/2014/main" id="{CEBDCD88-1EE3-4873-BC53-10734E60AE9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5" name="Line 184">
          <a:extLst>
            <a:ext uri="{FF2B5EF4-FFF2-40B4-BE49-F238E27FC236}">
              <a16:creationId xmlns:a16="http://schemas.microsoft.com/office/drawing/2014/main" id="{DDE873A6-CF4C-4738-B5B1-E4351A718A4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6" name="Line 185">
          <a:extLst>
            <a:ext uri="{FF2B5EF4-FFF2-40B4-BE49-F238E27FC236}">
              <a16:creationId xmlns:a16="http://schemas.microsoft.com/office/drawing/2014/main" id="{7DC8FCB3-5492-425A-B70B-9ED534CAEAA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7" name="Line 186">
          <a:extLst>
            <a:ext uri="{FF2B5EF4-FFF2-40B4-BE49-F238E27FC236}">
              <a16:creationId xmlns:a16="http://schemas.microsoft.com/office/drawing/2014/main" id="{81C147F9-5838-4C4F-98C8-CA18B92FBC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8" name="Line 187">
          <a:extLst>
            <a:ext uri="{FF2B5EF4-FFF2-40B4-BE49-F238E27FC236}">
              <a16:creationId xmlns:a16="http://schemas.microsoft.com/office/drawing/2014/main" id="{D39B2ABA-E98A-44F9-947C-8EB8A66A1C5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9" name="Line 46">
          <a:extLst>
            <a:ext uri="{FF2B5EF4-FFF2-40B4-BE49-F238E27FC236}">
              <a16:creationId xmlns:a16="http://schemas.microsoft.com/office/drawing/2014/main" id="{29174C78-4733-4AF7-9319-F224DC796F4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0" name="Line 47">
          <a:extLst>
            <a:ext uri="{FF2B5EF4-FFF2-40B4-BE49-F238E27FC236}">
              <a16:creationId xmlns:a16="http://schemas.microsoft.com/office/drawing/2014/main" id="{2B710FA3-BD08-4BA6-94EC-B2BD77439D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1" name="Line 48">
          <a:extLst>
            <a:ext uri="{FF2B5EF4-FFF2-40B4-BE49-F238E27FC236}">
              <a16:creationId xmlns:a16="http://schemas.microsoft.com/office/drawing/2014/main" id="{3846CCB8-E8FB-4F18-B02F-55DC5E8B2CA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2" name="Line 49">
          <a:extLst>
            <a:ext uri="{FF2B5EF4-FFF2-40B4-BE49-F238E27FC236}">
              <a16:creationId xmlns:a16="http://schemas.microsoft.com/office/drawing/2014/main" id="{8E2F81B7-DE59-483A-9727-5AE516D22A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3" name="Line 50">
          <a:extLst>
            <a:ext uri="{FF2B5EF4-FFF2-40B4-BE49-F238E27FC236}">
              <a16:creationId xmlns:a16="http://schemas.microsoft.com/office/drawing/2014/main" id="{ACD2BECC-687A-48EC-8BDD-A8901E7D901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4" name="Line 51">
          <a:extLst>
            <a:ext uri="{FF2B5EF4-FFF2-40B4-BE49-F238E27FC236}">
              <a16:creationId xmlns:a16="http://schemas.microsoft.com/office/drawing/2014/main" id="{08106C02-20F1-46B8-9554-A09B4243FFD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5" name="Line 182">
          <a:extLst>
            <a:ext uri="{FF2B5EF4-FFF2-40B4-BE49-F238E27FC236}">
              <a16:creationId xmlns:a16="http://schemas.microsoft.com/office/drawing/2014/main" id="{4F84C4D7-B455-43FB-8E48-FA127C49E3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6" name="Line 183">
          <a:extLst>
            <a:ext uri="{FF2B5EF4-FFF2-40B4-BE49-F238E27FC236}">
              <a16:creationId xmlns:a16="http://schemas.microsoft.com/office/drawing/2014/main" id="{8F353C4B-D91A-4ED0-BC0B-44E56717CD5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7" name="Line 184">
          <a:extLst>
            <a:ext uri="{FF2B5EF4-FFF2-40B4-BE49-F238E27FC236}">
              <a16:creationId xmlns:a16="http://schemas.microsoft.com/office/drawing/2014/main" id="{286822F4-AE0E-4EC5-B911-B02D3F48A44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8" name="Line 185">
          <a:extLst>
            <a:ext uri="{FF2B5EF4-FFF2-40B4-BE49-F238E27FC236}">
              <a16:creationId xmlns:a16="http://schemas.microsoft.com/office/drawing/2014/main" id="{83D0CDD4-59BA-453C-8B9C-1ABFF001D0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9" name="Line 186">
          <a:extLst>
            <a:ext uri="{FF2B5EF4-FFF2-40B4-BE49-F238E27FC236}">
              <a16:creationId xmlns:a16="http://schemas.microsoft.com/office/drawing/2014/main" id="{E91104E5-7772-4F31-A775-B7F941E0DBB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0" name="Line 187">
          <a:extLst>
            <a:ext uri="{FF2B5EF4-FFF2-40B4-BE49-F238E27FC236}">
              <a16:creationId xmlns:a16="http://schemas.microsoft.com/office/drawing/2014/main" id="{844B677B-8CE8-41F1-B8B5-B6DE4532CAB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1" name="Line 46">
          <a:extLst>
            <a:ext uri="{FF2B5EF4-FFF2-40B4-BE49-F238E27FC236}">
              <a16:creationId xmlns:a16="http://schemas.microsoft.com/office/drawing/2014/main" id="{7D9888AC-A063-4CDF-8535-45468B4B4A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2" name="Line 47">
          <a:extLst>
            <a:ext uri="{FF2B5EF4-FFF2-40B4-BE49-F238E27FC236}">
              <a16:creationId xmlns:a16="http://schemas.microsoft.com/office/drawing/2014/main" id="{D9E666EE-1AF8-4FB3-8894-451BC85B2C1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3" name="Line 48">
          <a:extLst>
            <a:ext uri="{FF2B5EF4-FFF2-40B4-BE49-F238E27FC236}">
              <a16:creationId xmlns:a16="http://schemas.microsoft.com/office/drawing/2014/main" id="{BF87FD1A-42BC-4D07-BD8C-A7EDF751BFE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4" name="Line 49">
          <a:extLst>
            <a:ext uri="{FF2B5EF4-FFF2-40B4-BE49-F238E27FC236}">
              <a16:creationId xmlns:a16="http://schemas.microsoft.com/office/drawing/2014/main" id="{2B6548CA-F414-4493-A6F7-05DA9A97159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5" name="Line 50">
          <a:extLst>
            <a:ext uri="{FF2B5EF4-FFF2-40B4-BE49-F238E27FC236}">
              <a16:creationId xmlns:a16="http://schemas.microsoft.com/office/drawing/2014/main" id="{B3392859-7CC4-4405-BD72-411E27C58B9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586FD8BC-C933-43E8-97C6-0B1497A08B0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7" name="Line 182">
          <a:extLst>
            <a:ext uri="{FF2B5EF4-FFF2-40B4-BE49-F238E27FC236}">
              <a16:creationId xmlns:a16="http://schemas.microsoft.com/office/drawing/2014/main" id="{376CE4B2-7D0B-4029-ABF0-A2ECBC92251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8" name="Line 183">
          <a:extLst>
            <a:ext uri="{FF2B5EF4-FFF2-40B4-BE49-F238E27FC236}">
              <a16:creationId xmlns:a16="http://schemas.microsoft.com/office/drawing/2014/main" id="{C2FB782D-6258-49C6-B15E-9FC02FC2D03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9" name="Line 184">
          <a:extLst>
            <a:ext uri="{FF2B5EF4-FFF2-40B4-BE49-F238E27FC236}">
              <a16:creationId xmlns:a16="http://schemas.microsoft.com/office/drawing/2014/main" id="{D9A45BBF-5F1B-4413-8AA2-DFF08C833BD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0" name="Line 185">
          <a:extLst>
            <a:ext uri="{FF2B5EF4-FFF2-40B4-BE49-F238E27FC236}">
              <a16:creationId xmlns:a16="http://schemas.microsoft.com/office/drawing/2014/main" id="{DB9B6F4A-F117-49D2-A074-954BE34EC13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1" name="Line 186">
          <a:extLst>
            <a:ext uri="{FF2B5EF4-FFF2-40B4-BE49-F238E27FC236}">
              <a16:creationId xmlns:a16="http://schemas.microsoft.com/office/drawing/2014/main" id="{6D56215C-A3B1-478D-A85D-6D1611C0C3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2" name="Line 187">
          <a:extLst>
            <a:ext uri="{FF2B5EF4-FFF2-40B4-BE49-F238E27FC236}">
              <a16:creationId xmlns:a16="http://schemas.microsoft.com/office/drawing/2014/main" id="{7D635D08-7C94-471A-B3CE-54AA1BC94E3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3" name="Line 46">
          <a:extLst>
            <a:ext uri="{FF2B5EF4-FFF2-40B4-BE49-F238E27FC236}">
              <a16:creationId xmlns:a16="http://schemas.microsoft.com/office/drawing/2014/main" id="{2A90471A-B552-4B0B-8BA6-7584F970089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4" name="Line 47">
          <a:extLst>
            <a:ext uri="{FF2B5EF4-FFF2-40B4-BE49-F238E27FC236}">
              <a16:creationId xmlns:a16="http://schemas.microsoft.com/office/drawing/2014/main" id="{79BC99C0-9396-4828-B8BD-627FC2A441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5" name="Line 48">
          <a:extLst>
            <a:ext uri="{FF2B5EF4-FFF2-40B4-BE49-F238E27FC236}">
              <a16:creationId xmlns:a16="http://schemas.microsoft.com/office/drawing/2014/main" id="{A97885A5-D01F-463E-837A-4EEFDF9230B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6" name="Line 49">
          <a:extLst>
            <a:ext uri="{FF2B5EF4-FFF2-40B4-BE49-F238E27FC236}">
              <a16:creationId xmlns:a16="http://schemas.microsoft.com/office/drawing/2014/main" id="{BB3064D9-9F43-494E-B6E3-A8EEB44839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7" name="Line 50">
          <a:extLst>
            <a:ext uri="{FF2B5EF4-FFF2-40B4-BE49-F238E27FC236}">
              <a16:creationId xmlns:a16="http://schemas.microsoft.com/office/drawing/2014/main" id="{F4CCB79E-B2C8-4FB7-8E15-3E0AAB9CCD0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8" name="Line 51">
          <a:extLst>
            <a:ext uri="{FF2B5EF4-FFF2-40B4-BE49-F238E27FC236}">
              <a16:creationId xmlns:a16="http://schemas.microsoft.com/office/drawing/2014/main" id="{9A97C9D4-DDD5-415A-AD08-96AFC628B5F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9" name="Line 182">
          <a:extLst>
            <a:ext uri="{FF2B5EF4-FFF2-40B4-BE49-F238E27FC236}">
              <a16:creationId xmlns:a16="http://schemas.microsoft.com/office/drawing/2014/main" id="{352EA3AF-2F9B-4645-B5A4-B5834A12471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0" name="Line 183">
          <a:extLst>
            <a:ext uri="{FF2B5EF4-FFF2-40B4-BE49-F238E27FC236}">
              <a16:creationId xmlns:a16="http://schemas.microsoft.com/office/drawing/2014/main" id="{F1EAAD5C-60B6-40CB-BCEC-7FC05004F1C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1" name="Line 184">
          <a:extLst>
            <a:ext uri="{FF2B5EF4-FFF2-40B4-BE49-F238E27FC236}">
              <a16:creationId xmlns:a16="http://schemas.microsoft.com/office/drawing/2014/main" id="{5F80DB85-5A53-41F4-A13D-9894633BE5A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2" name="Line 185">
          <a:extLst>
            <a:ext uri="{FF2B5EF4-FFF2-40B4-BE49-F238E27FC236}">
              <a16:creationId xmlns:a16="http://schemas.microsoft.com/office/drawing/2014/main" id="{093C6A05-2F4D-432E-A2DC-87CAD56CD87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3" name="Line 186">
          <a:extLst>
            <a:ext uri="{FF2B5EF4-FFF2-40B4-BE49-F238E27FC236}">
              <a16:creationId xmlns:a16="http://schemas.microsoft.com/office/drawing/2014/main" id="{674B2A68-6B4F-4548-9B56-91E2DCE2F9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4" name="Line 187">
          <a:extLst>
            <a:ext uri="{FF2B5EF4-FFF2-40B4-BE49-F238E27FC236}">
              <a16:creationId xmlns:a16="http://schemas.microsoft.com/office/drawing/2014/main" id="{78E55F9D-AE00-4D85-A12A-8F738499AE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5" name="Line 46">
          <a:extLst>
            <a:ext uri="{FF2B5EF4-FFF2-40B4-BE49-F238E27FC236}">
              <a16:creationId xmlns:a16="http://schemas.microsoft.com/office/drawing/2014/main" id="{D7965B4C-A7CC-4037-8D29-67910C82980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6" name="Line 47">
          <a:extLst>
            <a:ext uri="{FF2B5EF4-FFF2-40B4-BE49-F238E27FC236}">
              <a16:creationId xmlns:a16="http://schemas.microsoft.com/office/drawing/2014/main" id="{34D67945-0194-49F8-8954-DC095E8E018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7" name="Line 48">
          <a:extLst>
            <a:ext uri="{FF2B5EF4-FFF2-40B4-BE49-F238E27FC236}">
              <a16:creationId xmlns:a16="http://schemas.microsoft.com/office/drawing/2014/main" id="{6DDF5C9E-3075-4F8E-B90D-920A92DDF67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8" name="Line 49">
          <a:extLst>
            <a:ext uri="{FF2B5EF4-FFF2-40B4-BE49-F238E27FC236}">
              <a16:creationId xmlns:a16="http://schemas.microsoft.com/office/drawing/2014/main" id="{C6826E69-F014-4A67-B91F-1B285515F9D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9" name="Line 50">
          <a:extLst>
            <a:ext uri="{FF2B5EF4-FFF2-40B4-BE49-F238E27FC236}">
              <a16:creationId xmlns:a16="http://schemas.microsoft.com/office/drawing/2014/main" id="{6E959A3B-FB39-41C5-90BF-952146B0801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0" name="Line 51">
          <a:extLst>
            <a:ext uri="{FF2B5EF4-FFF2-40B4-BE49-F238E27FC236}">
              <a16:creationId xmlns:a16="http://schemas.microsoft.com/office/drawing/2014/main" id="{CA6AB53D-9675-457C-B158-B43AE931CF9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1" name="Line 182">
          <a:extLst>
            <a:ext uri="{FF2B5EF4-FFF2-40B4-BE49-F238E27FC236}">
              <a16:creationId xmlns:a16="http://schemas.microsoft.com/office/drawing/2014/main" id="{45EC52FE-AE75-4800-A725-451F3AEA8EF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2" name="Line 183">
          <a:extLst>
            <a:ext uri="{FF2B5EF4-FFF2-40B4-BE49-F238E27FC236}">
              <a16:creationId xmlns:a16="http://schemas.microsoft.com/office/drawing/2014/main" id="{AAC2A7D9-7393-4FD5-A85F-2F1B42571EE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3" name="Line 184">
          <a:extLst>
            <a:ext uri="{FF2B5EF4-FFF2-40B4-BE49-F238E27FC236}">
              <a16:creationId xmlns:a16="http://schemas.microsoft.com/office/drawing/2014/main" id="{8EFA828E-91EA-47FA-85FE-B66C263E9C8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4" name="Line 185">
          <a:extLst>
            <a:ext uri="{FF2B5EF4-FFF2-40B4-BE49-F238E27FC236}">
              <a16:creationId xmlns:a16="http://schemas.microsoft.com/office/drawing/2014/main" id="{939F0AE2-F64F-4673-8AD7-B8D8236EDED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5" name="Line 186">
          <a:extLst>
            <a:ext uri="{FF2B5EF4-FFF2-40B4-BE49-F238E27FC236}">
              <a16:creationId xmlns:a16="http://schemas.microsoft.com/office/drawing/2014/main" id="{96390DE3-C10C-49BE-BA77-628BCE0FCA7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6" name="Line 187">
          <a:extLst>
            <a:ext uri="{FF2B5EF4-FFF2-40B4-BE49-F238E27FC236}">
              <a16:creationId xmlns:a16="http://schemas.microsoft.com/office/drawing/2014/main" id="{F0A47552-A6A2-4BB3-827E-A5345C8D83B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7" name="Line 46">
          <a:extLst>
            <a:ext uri="{FF2B5EF4-FFF2-40B4-BE49-F238E27FC236}">
              <a16:creationId xmlns:a16="http://schemas.microsoft.com/office/drawing/2014/main" id="{94DA2551-0854-4309-B550-05717F7EFA7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8" name="Line 47">
          <a:extLst>
            <a:ext uri="{FF2B5EF4-FFF2-40B4-BE49-F238E27FC236}">
              <a16:creationId xmlns:a16="http://schemas.microsoft.com/office/drawing/2014/main" id="{8C418676-E9FB-4FD6-BC24-FD21D67812D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9" name="Line 48">
          <a:extLst>
            <a:ext uri="{FF2B5EF4-FFF2-40B4-BE49-F238E27FC236}">
              <a16:creationId xmlns:a16="http://schemas.microsoft.com/office/drawing/2014/main" id="{3466249B-554A-45EA-A605-DA096B4D61D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0" name="Line 49">
          <a:extLst>
            <a:ext uri="{FF2B5EF4-FFF2-40B4-BE49-F238E27FC236}">
              <a16:creationId xmlns:a16="http://schemas.microsoft.com/office/drawing/2014/main" id="{512B6505-0D1E-4ADF-8CC7-5BF5CFCAAC0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1" name="Line 50">
          <a:extLst>
            <a:ext uri="{FF2B5EF4-FFF2-40B4-BE49-F238E27FC236}">
              <a16:creationId xmlns:a16="http://schemas.microsoft.com/office/drawing/2014/main" id="{6242171A-E20C-4FB1-881C-A723CA45355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2" name="Line 51">
          <a:extLst>
            <a:ext uri="{FF2B5EF4-FFF2-40B4-BE49-F238E27FC236}">
              <a16:creationId xmlns:a16="http://schemas.microsoft.com/office/drawing/2014/main" id="{4B1B76CC-C8A6-4C53-82BB-DF5E2C6835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3" name="Line 182">
          <a:extLst>
            <a:ext uri="{FF2B5EF4-FFF2-40B4-BE49-F238E27FC236}">
              <a16:creationId xmlns:a16="http://schemas.microsoft.com/office/drawing/2014/main" id="{EFB3B871-E5C2-4723-BEA1-AD7B19A640E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4" name="Line 183">
          <a:extLst>
            <a:ext uri="{FF2B5EF4-FFF2-40B4-BE49-F238E27FC236}">
              <a16:creationId xmlns:a16="http://schemas.microsoft.com/office/drawing/2014/main" id="{A778D29F-12B9-49EC-8A59-B42FC817EAE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5" name="Line 184">
          <a:extLst>
            <a:ext uri="{FF2B5EF4-FFF2-40B4-BE49-F238E27FC236}">
              <a16:creationId xmlns:a16="http://schemas.microsoft.com/office/drawing/2014/main" id="{633E489B-79F3-4EBD-9CBF-614C13A91BF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6" name="Line 185">
          <a:extLst>
            <a:ext uri="{FF2B5EF4-FFF2-40B4-BE49-F238E27FC236}">
              <a16:creationId xmlns:a16="http://schemas.microsoft.com/office/drawing/2014/main" id="{6BCE0567-2A6E-4635-B1A1-477601D427B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7" name="Line 186">
          <a:extLst>
            <a:ext uri="{FF2B5EF4-FFF2-40B4-BE49-F238E27FC236}">
              <a16:creationId xmlns:a16="http://schemas.microsoft.com/office/drawing/2014/main" id="{43CE68C4-D501-46D3-B973-E7A2E6FAD2A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8" name="Line 187">
          <a:extLst>
            <a:ext uri="{FF2B5EF4-FFF2-40B4-BE49-F238E27FC236}">
              <a16:creationId xmlns:a16="http://schemas.microsoft.com/office/drawing/2014/main" id="{1808C146-A368-4228-B2C2-2F62426ABFE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9" name="Line 46">
          <a:extLst>
            <a:ext uri="{FF2B5EF4-FFF2-40B4-BE49-F238E27FC236}">
              <a16:creationId xmlns:a16="http://schemas.microsoft.com/office/drawing/2014/main" id="{DB3B5927-8AEE-48B6-9B36-015FD8F2D45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0" name="Line 47">
          <a:extLst>
            <a:ext uri="{FF2B5EF4-FFF2-40B4-BE49-F238E27FC236}">
              <a16:creationId xmlns:a16="http://schemas.microsoft.com/office/drawing/2014/main" id="{9FFF3FAB-CCCC-4B1F-8464-773901E7826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1" name="Line 48">
          <a:extLst>
            <a:ext uri="{FF2B5EF4-FFF2-40B4-BE49-F238E27FC236}">
              <a16:creationId xmlns:a16="http://schemas.microsoft.com/office/drawing/2014/main" id="{E25A7C95-DB72-4A68-9EDA-817A935A42E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2" name="Line 49">
          <a:extLst>
            <a:ext uri="{FF2B5EF4-FFF2-40B4-BE49-F238E27FC236}">
              <a16:creationId xmlns:a16="http://schemas.microsoft.com/office/drawing/2014/main" id="{02D3F8D2-C828-42B5-AF8D-3C1FDFB09E6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3" name="Line 50">
          <a:extLst>
            <a:ext uri="{FF2B5EF4-FFF2-40B4-BE49-F238E27FC236}">
              <a16:creationId xmlns:a16="http://schemas.microsoft.com/office/drawing/2014/main" id="{2DC7F4D5-F436-4D7A-BF18-2FCAC338D6C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4" name="Line 51">
          <a:extLst>
            <a:ext uri="{FF2B5EF4-FFF2-40B4-BE49-F238E27FC236}">
              <a16:creationId xmlns:a16="http://schemas.microsoft.com/office/drawing/2014/main" id="{3BEE086F-0B13-4B97-9C91-8391C6EE5EE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5" name="Line 182">
          <a:extLst>
            <a:ext uri="{FF2B5EF4-FFF2-40B4-BE49-F238E27FC236}">
              <a16:creationId xmlns:a16="http://schemas.microsoft.com/office/drawing/2014/main" id="{36F32A0A-2D2E-4563-8DF4-6AB9751B4E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6" name="Line 183">
          <a:extLst>
            <a:ext uri="{FF2B5EF4-FFF2-40B4-BE49-F238E27FC236}">
              <a16:creationId xmlns:a16="http://schemas.microsoft.com/office/drawing/2014/main" id="{7F64C94D-BA0F-46A9-A0B6-A0666C76519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7" name="Line 184">
          <a:extLst>
            <a:ext uri="{FF2B5EF4-FFF2-40B4-BE49-F238E27FC236}">
              <a16:creationId xmlns:a16="http://schemas.microsoft.com/office/drawing/2014/main" id="{3687CCD5-C28D-411B-A916-7017D8A0CEE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8" name="Line 185">
          <a:extLst>
            <a:ext uri="{FF2B5EF4-FFF2-40B4-BE49-F238E27FC236}">
              <a16:creationId xmlns:a16="http://schemas.microsoft.com/office/drawing/2014/main" id="{64D7BF28-227F-4E58-A3AE-07243811643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9" name="Line 186">
          <a:extLst>
            <a:ext uri="{FF2B5EF4-FFF2-40B4-BE49-F238E27FC236}">
              <a16:creationId xmlns:a16="http://schemas.microsoft.com/office/drawing/2014/main" id="{7D74B785-33E3-4628-B10A-E171A5898C7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0" name="Line 187">
          <a:extLst>
            <a:ext uri="{FF2B5EF4-FFF2-40B4-BE49-F238E27FC236}">
              <a16:creationId xmlns:a16="http://schemas.microsoft.com/office/drawing/2014/main" id="{582E0EA8-D4D1-40D4-8E6B-D0AE0D26DDC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1" name="Line 46">
          <a:extLst>
            <a:ext uri="{FF2B5EF4-FFF2-40B4-BE49-F238E27FC236}">
              <a16:creationId xmlns:a16="http://schemas.microsoft.com/office/drawing/2014/main" id="{DD169A9D-5D3C-40FB-B02F-FB71EB7CAA1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2" name="Line 47">
          <a:extLst>
            <a:ext uri="{FF2B5EF4-FFF2-40B4-BE49-F238E27FC236}">
              <a16:creationId xmlns:a16="http://schemas.microsoft.com/office/drawing/2014/main" id="{99B9B932-DD51-4376-9347-6EDC59B2083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3" name="Line 48">
          <a:extLst>
            <a:ext uri="{FF2B5EF4-FFF2-40B4-BE49-F238E27FC236}">
              <a16:creationId xmlns:a16="http://schemas.microsoft.com/office/drawing/2014/main" id="{6F1A1F5E-B244-498D-8687-D5DB9B7D48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4" name="Line 49">
          <a:extLst>
            <a:ext uri="{FF2B5EF4-FFF2-40B4-BE49-F238E27FC236}">
              <a16:creationId xmlns:a16="http://schemas.microsoft.com/office/drawing/2014/main" id="{63A3B8A0-3BC4-4DA0-BF00-991CF1334DE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5" name="Line 50">
          <a:extLst>
            <a:ext uri="{FF2B5EF4-FFF2-40B4-BE49-F238E27FC236}">
              <a16:creationId xmlns:a16="http://schemas.microsoft.com/office/drawing/2014/main" id="{C783D725-6B92-4E61-BE87-5F331793256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6" name="Line 51">
          <a:extLst>
            <a:ext uri="{FF2B5EF4-FFF2-40B4-BE49-F238E27FC236}">
              <a16:creationId xmlns:a16="http://schemas.microsoft.com/office/drawing/2014/main" id="{0CD7676F-68F2-4203-91B1-343D062A327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7" name="Line 182">
          <a:extLst>
            <a:ext uri="{FF2B5EF4-FFF2-40B4-BE49-F238E27FC236}">
              <a16:creationId xmlns:a16="http://schemas.microsoft.com/office/drawing/2014/main" id="{733CFA6D-5381-4E2F-96D7-CBE7A96F7DF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8" name="Line 183">
          <a:extLst>
            <a:ext uri="{FF2B5EF4-FFF2-40B4-BE49-F238E27FC236}">
              <a16:creationId xmlns:a16="http://schemas.microsoft.com/office/drawing/2014/main" id="{C76A96AD-99A9-489D-9030-E281BFA0060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9" name="Line 184">
          <a:extLst>
            <a:ext uri="{FF2B5EF4-FFF2-40B4-BE49-F238E27FC236}">
              <a16:creationId xmlns:a16="http://schemas.microsoft.com/office/drawing/2014/main" id="{7BB5B869-A8BB-4199-8460-B83F45D8E7D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0" name="Line 185">
          <a:extLst>
            <a:ext uri="{FF2B5EF4-FFF2-40B4-BE49-F238E27FC236}">
              <a16:creationId xmlns:a16="http://schemas.microsoft.com/office/drawing/2014/main" id="{D8F54B88-DFD6-4E09-9FA4-FAC88163107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1" name="Line 186">
          <a:extLst>
            <a:ext uri="{FF2B5EF4-FFF2-40B4-BE49-F238E27FC236}">
              <a16:creationId xmlns:a16="http://schemas.microsoft.com/office/drawing/2014/main" id="{1B08B7B7-3358-4E0F-8D18-07264AE86E1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2" name="Line 187">
          <a:extLst>
            <a:ext uri="{FF2B5EF4-FFF2-40B4-BE49-F238E27FC236}">
              <a16:creationId xmlns:a16="http://schemas.microsoft.com/office/drawing/2014/main" id="{8D2DE633-9F09-44DA-B036-9BBACF87B68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3" name="Line 46">
          <a:extLst>
            <a:ext uri="{FF2B5EF4-FFF2-40B4-BE49-F238E27FC236}">
              <a16:creationId xmlns:a16="http://schemas.microsoft.com/office/drawing/2014/main" id="{4538580C-6EB6-497F-B9F9-E80FFAFAB6B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4" name="Line 47">
          <a:extLst>
            <a:ext uri="{FF2B5EF4-FFF2-40B4-BE49-F238E27FC236}">
              <a16:creationId xmlns:a16="http://schemas.microsoft.com/office/drawing/2014/main" id="{4CE33061-C374-49B3-89A4-C5C1918C03C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5" name="Line 48">
          <a:extLst>
            <a:ext uri="{FF2B5EF4-FFF2-40B4-BE49-F238E27FC236}">
              <a16:creationId xmlns:a16="http://schemas.microsoft.com/office/drawing/2014/main" id="{3AD15D29-94D9-4F34-84DF-73BDC4FA46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6" name="Line 49">
          <a:extLst>
            <a:ext uri="{FF2B5EF4-FFF2-40B4-BE49-F238E27FC236}">
              <a16:creationId xmlns:a16="http://schemas.microsoft.com/office/drawing/2014/main" id="{71FF8125-9DC8-4B39-A7B6-614FDEBD1FE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7" name="Line 50">
          <a:extLst>
            <a:ext uri="{FF2B5EF4-FFF2-40B4-BE49-F238E27FC236}">
              <a16:creationId xmlns:a16="http://schemas.microsoft.com/office/drawing/2014/main" id="{20F8EA5C-5057-4867-B56C-29249EFCC10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8" name="Line 51">
          <a:extLst>
            <a:ext uri="{FF2B5EF4-FFF2-40B4-BE49-F238E27FC236}">
              <a16:creationId xmlns:a16="http://schemas.microsoft.com/office/drawing/2014/main" id="{21980A8D-94D6-4F38-8FC7-4AD343BC0FB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9" name="Line 182">
          <a:extLst>
            <a:ext uri="{FF2B5EF4-FFF2-40B4-BE49-F238E27FC236}">
              <a16:creationId xmlns:a16="http://schemas.microsoft.com/office/drawing/2014/main" id="{46DEDED3-655B-4587-AE44-F95EFE7E6B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0" name="Line 183">
          <a:extLst>
            <a:ext uri="{FF2B5EF4-FFF2-40B4-BE49-F238E27FC236}">
              <a16:creationId xmlns:a16="http://schemas.microsoft.com/office/drawing/2014/main" id="{7142FFC7-4E78-46DC-8BF0-87826F1B4AF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1" name="Line 184">
          <a:extLst>
            <a:ext uri="{FF2B5EF4-FFF2-40B4-BE49-F238E27FC236}">
              <a16:creationId xmlns:a16="http://schemas.microsoft.com/office/drawing/2014/main" id="{70D45B47-599D-4B66-98BC-44BF8EDCF07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2" name="Line 185">
          <a:extLst>
            <a:ext uri="{FF2B5EF4-FFF2-40B4-BE49-F238E27FC236}">
              <a16:creationId xmlns:a16="http://schemas.microsoft.com/office/drawing/2014/main" id="{363F81A7-C9F5-4000-9A3B-37FC2F9EE25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3" name="Line 186">
          <a:extLst>
            <a:ext uri="{FF2B5EF4-FFF2-40B4-BE49-F238E27FC236}">
              <a16:creationId xmlns:a16="http://schemas.microsoft.com/office/drawing/2014/main" id="{F5494200-E42A-4D2B-ADF3-DE526DBCB54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4" name="Line 187">
          <a:extLst>
            <a:ext uri="{FF2B5EF4-FFF2-40B4-BE49-F238E27FC236}">
              <a16:creationId xmlns:a16="http://schemas.microsoft.com/office/drawing/2014/main" id="{861AFF42-C101-47CA-8013-91900CE8FFE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5" name="Line 46">
          <a:extLst>
            <a:ext uri="{FF2B5EF4-FFF2-40B4-BE49-F238E27FC236}">
              <a16:creationId xmlns:a16="http://schemas.microsoft.com/office/drawing/2014/main" id="{C48276E9-8124-4E86-AFE2-F9DC6E9D04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6" name="Line 47">
          <a:extLst>
            <a:ext uri="{FF2B5EF4-FFF2-40B4-BE49-F238E27FC236}">
              <a16:creationId xmlns:a16="http://schemas.microsoft.com/office/drawing/2014/main" id="{D2291D69-393B-4CBD-812C-AD6BAB4B91E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7" name="Line 48">
          <a:extLst>
            <a:ext uri="{FF2B5EF4-FFF2-40B4-BE49-F238E27FC236}">
              <a16:creationId xmlns:a16="http://schemas.microsoft.com/office/drawing/2014/main" id="{BD66ADCF-AD18-444A-A0C6-C10218D57E9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8" name="Line 49">
          <a:extLst>
            <a:ext uri="{FF2B5EF4-FFF2-40B4-BE49-F238E27FC236}">
              <a16:creationId xmlns:a16="http://schemas.microsoft.com/office/drawing/2014/main" id="{3DAFF081-9BE0-4BCA-A13E-300143036B6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9" name="Line 50">
          <a:extLst>
            <a:ext uri="{FF2B5EF4-FFF2-40B4-BE49-F238E27FC236}">
              <a16:creationId xmlns:a16="http://schemas.microsoft.com/office/drawing/2014/main" id="{7D82F9A1-7176-473C-B4E9-F7AA55CE367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0" name="Line 51">
          <a:extLst>
            <a:ext uri="{FF2B5EF4-FFF2-40B4-BE49-F238E27FC236}">
              <a16:creationId xmlns:a16="http://schemas.microsoft.com/office/drawing/2014/main" id="{442F3774-6C63-4048-B52F-6EF1C949394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1" name="Line 182">
          <a:extLst>
            <a:ext uri="{FF2B5EF4-FFF2-40B4-BE49-F238E27FC236}">
              <a16:creationId xmlns:a16="http://schemas.microsoft.com/office/drawing/2014/main" id="{B2847F24-D371-4EDA-84EA-A3E2939AE58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2" name="Line 183">
          <a:extLst>
            <a:ext uri="{FF2B5EF4-FFF2-40B4-BE49-F238E27FC236}">
              <a16:creationId xmlns:a16="http://schemas.microsoft.com/office/drawing/2014/main" id="{7DC56789-2196-46AE-B6F8-FE2C77B5E15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3" name="Line 184">
          <a:extLst>
            <a:ext uri="{FF2B5EF4-FFF2-40B4-BE49-F238E27FC236}">
              <a16:creationId xmlns:a16="http://schemas.microsoft.com/office/drawing/2014/main" id="{0AC37482-63F2-445E-B4A7-0148AB43788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4" name="Line 185">
          <a:extLst>
            <a:ext uri="{FF2B5EF4-FFF2-40B4-BE49-F238E27FC236}">
              <a16:creationId xmlns:a16="http://schemas.microsoft.com/office/drawing/2014/main" id="{7917A5E5-6AB7-416D-B38D-8AB02849177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5" name="Line 186">
          <a:extLst>
            <a:ext uri="{FF2B5EF4-FFF2-40B4-BE49-F238E27FC236}">
              <a16:creationId xmlns:a16="http://schemas.microsoft.com/office/drawing/2014/main" id="{64692639-037B-4AB0-9BEA-9CA297A919D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6" name="Line 187">
          <a:extLst>
            <a:ext uri="{FF2B5EF4-FFF2-40B4-BE49-F238E27FC236}">
              <a16:creationId xmlns:a16="http://schemas.microsoft.com/office/drawing/2014/main" id="{431D3A84-53FC-40DA-83ED-E275DE8531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7" name="Line 46">
          <a:extLst>
            <a:ext uri="{FF2B5EF4-FFF2-40B4-BE49-F238E27FC236}">
              <a16:creationId xmlns:a16="http://schemas.microsoft.com/office/drawing/2014/main" id="{245C8C3E-564C-4C8F-A59C-CDE33551B1A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8" name="Line 47">
          <a:extLst>
            <a:ext uri="{FF2B5EF4-FFF2-40B4-BE49-F238E27FC236}">
              <a16:creationId xmlns:a16="http://schemas.microsoft.com/office/drawing/2014/main" id="{4BC5469E-5B98-418A-A1B9-D628AC473CA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9" name="Line 48">
          <a:extLst>
            <a:ext uri="{FF2B5EF4-FFF2-40B4-BE49-F238E27FC236}">
              <a16:creationId xmlns:a16="http://schemas.microsoft.com/office/drawing/2014/main" id="{4A07A378-0E9C-438B-ADDB-FCB66E83F5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0" name="Line 49">
          <a:extLst>
            <a:ext uri="{FF2B5EF4-FFF2-40B4-BE49-F238E27FC236}">
              <a16:creationId xmlns:a16="http://schemas.microsoft.com/office/drawing/2014/main" id="{52D8BE9A-4A49-442A-B957-9B7D1BC1D5C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1" name="Line 50">
          <a:extLst>
            <a:ext uri="{FF2B5EF4-FFF2-40B4-BE49-F238E27FC236}">
              <a16:creationId xmlns:a16="http://schemas.microsoft.com/office/drawing/2014/main" id="{0B1426A5-B994-4D5B-8DDE-09F83C590C6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2" name="Line 51">
          <a:extLst>
            <a:ext uri="{FF2B5EF4-FFF2-40B4-BE49-F238E27FC236}">
              <a16:creationId xmlns:a16="http://schemas.microsoft.com/office/drawing/2014/main" id="{3D2AC25F-0490-43ED-879F-B7605A1CDDA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3" name="Line 182">
          <a:extLst>
            <a:ext uri="{FF2B5EF4-FFF2-40B4-BE49-F238E27FC236}">
              <a16:creationId xmlns:a16="http://schemas.microsoft.com/office/drawing/2014/main" id="{6B472FDE-128D-4280-A33F-E1CE4AADA5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4" name="Line 183">
          <a:extLst>
            <a:ext uri="{FF2B5EF4-FFF2-40B4-BE49-F238E27FC236}">
              <a16:creationId xmlns:a16="http://schemas.microsoft.com/office/drawing/2014/main" id="{32B0FCFF-D277-4467-9271-70BDE1F8BEC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5" name="Line 184">
          <a:extLst>
            <a:ext uri="{FF2B5EF4-FFF2-40B4-BE49-F238E27FC236}">
              <a16:creationId xmlns:a16="http://schemas.microsoft.com/office/drawing/2014/main" id="{2A9D249A-B2C8-4397-8C4C-9BAB7C7E448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6" name="Line 185">
          <a:extLst>
            <a:ext uri="{FF2B5EF4-FFF2-40B4-BE49-F238E27FC236}">
              <a16:creationId xmlns:a16="http://schemas.microsoft.com/office/drawing/2014/main" id="{FBE0D0E0-9836-46AC-9AAA-C803A960593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7" name="Line 186">
          <a:extLst>
            <a:ext uri="{FF2B5EF4-FFF2-40B4-BE49-F238E27FC236}">
              <a16:creationId xmlns:a16="http://schemas.microsoft.com/office/drawing/2014/main" id="{D89CE767-CC85-4105-B604-03560BAFB6F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8" name="Line 187">
          <a:extLst>
            <a:ext uri="{FF2B5EF4-FFF2-40B4-BE49-F238E27FC236}">
              <a16:creationId xmlns:a16="http://schemas.microsoft.com/office/drawing/2014/main" id="{DF9B97AC-E6AF-446B-BE91-1F32456BD96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9" name="Line 46">
          <a:extLst>
            <a:ext uri="{FF2B5EF4-FFF2-40B4-BE49-F238E27FC236}">
              <a16:creationId xmlns:a16="http://schemas.microsoft.com/office/drawing/2014/main" id="{A36E4A24-C6C6-4520-95D3-A80896DC32D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0" name="Line 47">
          <a:extLst>
            <a:ext uri="{FF2B5EF4-FFF2-40B4-BE49-F238E27FC236}">
              <a16:creationId xmlns:a16="http://schemas.microsoft.com/office/drawing/2014/main" id="{C85180A0-F3CF-4A4C-BE23-70292680EC5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1" name="Line 48">
          <a:extLst>
            <a:ext uri="{FF2B5EF4-FFF2-40B4-BE49-F238E27FC236}">
              <a16:creationId xmlns:a16="http://schemas.microsoft.com/office/drawing/2014/main" id="{C64BB7F4-CEBA-4FBE-94D4-3498DF5441F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2" name="Line 49">
          <a:extLst>
            <a:ext uri="{FF2B5EF4-FFF2-40B4-BE49-F238E27FC236}">
              <a16:creationId xmlns:a16="http://schemas.microsoft.com/office/drawing/2014/main" id="{1AFB4985-80A1-4676-B301-97300085A86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3" name="Line 50">
          <a:extLst>
            <a:ext uri="{FF2B5EF4-FFF2-40B4-BE49-F238E27FC236}">
              <a16:creationId xmlns:a16="http://schemas.microsoft.com/office/drawing/2014/main" id="{BD1449DB-210A-41DB-A7F0-BC8FB33E39B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4" name="Line 51">
          <a:extLst>
            <a:ext uri="{FF2B5EF4-FFF2-40B4-BE49-F238E27FC236}">
              <a16:creationId xmlns:a16="http://schemas.microsoft.com/office/drawing/2014/main" id="{456A6D72-2AC5-4A59-A8F5-6FB2F75C692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5" name="Line 182">
          <a:extLst>
            <a:ext uri="{FF2B5EF4-FFF2-40B4-BE49-F238E27FC236}">
              <a16:creationId xmlns:a16="http://schemas.microsoft.com/office/drawing/2014/main" id="{FBE01CC5-B739-4208-BA4B-EE6D47B886C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6" name="Line 183">
          <a:extLst>
            <a:ext uri="{FF2B5EF4-FFF2-40B4-BE49-F238E27FC236}">
              <a16:creationId xmlns:a16="http://schemas.microsoft.com/office/drawing/2014/main" id="{215982DB-4D43-4FAB-B034-CA08C2A5893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7" name="Line 184">
          <a:extLst>
            <a:ext uri="{FF2B5EF4-FFF2-40B4-BE49-F238E27FC236}">
              <a16:creationId xmlns:a16="http://schemas.microsoft.com/office/drawing/2014/main" id="{A0E3370A-866E-4F75-BC82-3F76621E204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8" name="Line 185">
          <a:extLst>
            <a:ext uri="{FF2B5EF4-FFF2-40B4-BE49-F238E27FC236}">
              <a16:creationId xmlns:a16="http://schemas.microsoft.com/office/drawing/2014/main" id="{5CE29DB0-8063-41E3-8344-86CBF9073C2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9" name="Line 186">
          <a:extLst>
            <a:ext uri="{FF2B5EF4-FFF2-40B4-BE49-F238E27FC236}">
              <a16:creationId xmlns:a16="http://schemas.microsoft.com/office/drawing/2014/main" id="{B9153DB5-984B-4BE6-970A-D5CF07F4037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0" name="Line 187">
          <a:extLst>
            <a:ext uri="{FF2B5EF4-FFF2-40B4-BE49-F238E27FC236}">
              <a16:creationId xmlns:a16="http://schemas.microsoft.com/office/drawing/2014/main" id="{57C77BFC-23BC-4708-8464-499BCD1367D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1" name="Line 46">
          <a:extLst>
            <a:ext uri="{FF2B5EF4-FFF2-40B4-BE49-F238E27FC236}">
              <a16:creationId xmlns:a16="http://schemas.microsoft.com/office/drawing/2014/main" id="{817924BF-04BF-4BD8-8A46-D10263F736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2" name="Line 47">
          <a:extLst>
            <a:ext uri="{FF2B5EF4-FFF2-40B4-BE49-F238E27FC236}">
              <a16:creationId xmlns:a16="http://schemas.microsoft.com/office/drawing/2014/main" id="{4DCBDF40-5975-4883-91A9-CE48B5B3198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3" name="Line 48">
          <a:extLst>
            <a:ext uri="{FF2B5EF4-FFF2-40B4-BE49-F238E27FC236}">
              <a16:creationId xmlns:a16="http://schemas.microsoft.com/office/drawing/2014/main" id="{BF83FA6C-6618-4AD2-9EC0-A10E7B743DA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4" name="Line 49">
          <a:extLst>
            <a:ext uri="{FF2B5EF4-FFF2-40B4-BE49-F238E27FC236}">
              <a16:creationId xmlns:a16="http://schemas.microsoft.com/office/drawing/2014/main" id="{F4B9ACC0-C592-4C6F-9164-8D8623E3BFD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5" name="Line 50">
          <a:extLst>
            <a:ext uri="{FF2B5EF4-FFF2-40B4-BE49-F238E27FC236}">
              <a16:creationId xmlns:a16="http://schemas.microsoft.com/office/drawing/2014/main" id="{8861EF86-C356-44E1-889F-9571F43EA26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6" name="Line 51">
          <a:extLst>
            <a:ext uri="{FF2B5EF4-FFF2-40B4-BE49-F238E27FC236}">
              <a16:creationId xmlns:a16="http://schemas.microsoft.com/office/drawing/2014/main" id="{8FD12E03-7591-4B01-93C7-63C2C5A414F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7" name="Line 182">
          <a:extLst>
            <a:ext uri="{FF2B5EF4-FFF2-40B4-BE49-F238E27FC236}">
              <a16:creationId xmlns:a16="http://schemas.microsoft.com/office/drawing/2014/main" id="{8BFB996D-CDD5-45E6-A0E2-488698E9D01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8" name="Line 183">
          <a:extLst>
            <a:ext uri="{FF2B5EF4-FFF2-40B4-BE49-F238E27FC236}">
              <a16:creationId xmlns:a16="http://schemas.microsoft.com/office/drawing/2014/main" id="{9ED725F4-74DF-46C6-A1B6-68B95E97C8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9" name="Line 184">
          <a:extLst>
            <a:ext uri="{FF2B5EF4-FFF2-40B4-BE49-F238E27FC236}">
              <a16:creationId xmlns:a16="http://schemas.microsoft.com/office/drawing/2014/main" id="{D54611F5-4063-4985-9609-4D3E9E8C9C6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0" name="Line 185">
          <a:extLst>
            <a:ext uri="{FF2B5EF4-FFF2-40B4-BE49-F238E27FC236}">
              <a16:creationId xmlns:a16="http://schemas.microsoft.com/office/drawing/2014/main" id="{45E3C580-7664-484C-8ED0-AAF97BF87C4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1" name="Line 186">
          <a:extLst>
            <a:ext uri="{FF2B5EF4-FFF2-40B4-BE49-F238E27FC236}">
              <a16:creationId xmlns:a16="http://schemas.microsoft.com/office/drawing/2014/main" id="{A5431C74-C9CD-457B-ADFB-F137E2F4ED3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2" name="Line 187">
          <a:extLst>
            <a:ext uri="{FF2B5EF4-FFF2-40B4-BE49-F238E27FC236}">
              <a16:creationId xmlns:a16="http://schemas.microsoft.com/office/drawing/2014/main" id="{6801716C-E04C-43EC-891B-847BCC40F22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3" name="Line 46">
          <a:extLst>
            <a:ext uri="{FF2B5EF4-FFF2-40B4-BE49-F238E27FC236}">
              <a16:creationId xmlns:a16="http://schemas.microsoft.com/office/drawing/2014/main" id="{8A33EE01-FFF4-4C04-A854-3CFBFDEB7B2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4" name="Line 47">
          <a:extLst>
            <a:ext uri="{FF2B5EF4-FFF2-40B4-BE49-F238E27FC236}">
              <a16:creationId xmlns:a16="http://schemas.microsoft.com/office/drawing/2014/main" id="{8CB63BCD-314C-4D82-921B-CD193132BF3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5" name="Line 48">
          <a:extLst>
            <a:ext uri="{FF2B5EF4-FFF2-40B4-BE49-F238E27FC236}">
              <a16:creationId xmlns:a16="http://schemas.microsoft.com/office/drawing/2014/main" id="{B6355080-4275-433C-9F84-D3266AD6DC9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6" name="Line 49">
          <a:extLst>
            <a:ext uri="{FF2B5EF4-FFF2-40B4-BE49-F238E27FC236}">
              <a16:creationId xmlns:a16="http://schemas.microsoft.com/office/drawing/2014/main" id="{168950C8-670F-420B-B54C-86447571098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7" name="Line 50">
          <a:extLst>
            <a:ext uri="{FF2B5EF4-FFF2-40B4-BE49-F238E27FC236}">
              <a16:creationId xmlns:a16="http://schemas.microsoft.com/office/drawing/2014/main" id="{2251490C-94CA-482B-BEEA-86104B130C4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8" name="Line 51">
          <a:extLst>
            <a:ext uri="{FF2B5EF4-FFF2-40B4-BE49-F238E27FC236}">
              <a16:creationId xmlns:a16="http://schemas.microsoft.com/office/drawing/2014/main" id="{D626D108-5D9A-4F3B-841A-413CD9682C1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9" name="Line 182">
          <a:extLst>
            <a:ext uri="{FF2B5EF4-FFF2-40B4-BE49-F238E27FC236}">
              <a16:creationId xmlns:a16="http://schemas.microsoft.com/office/drawing/2014/main" id="{55EA155A-028E-4958-B618-CC0EEE1D82E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0" name="Line 183">
          <a:extLst>
            <a:ext uri="{FF2B5EF4-FFF2-40B4-BE49-F238E27FC236}">
              <a16:creationId xmlns:a16="http://schemas.microsoft.com/office/drawing/2014/main" id="{D0C0D256-9364-484E-9FF2-91B886D9D8F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1" name="Line 184">
          <a:extLst>
            <a:ext uri="{FF2B5EF4-FFF2-40B4-BE49-F238E27FC236}">
              <a16:creationId xmlns:a16="http://schemas.microsoft.com/office/drawing/2014/main" id="{BA9A573C-CA33-4BFF-8360-B0AB08C335A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2" name="Line 185">
          <a:extLst>
            <a:ext uri="{FF2B5EF4-FFF2-40B4-BE49-F238E27FC236}">
              <a16:creationId xmlns:a16="http://schemas.microsoft.com/office/drawing/2014/main" id="{A712D22F-F8C8-47F2-82E7-BFC81C9582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3" name="Line 186">
          <a:extLst>
            <a:ext uri="{FF2B5EF4-FFF2-40B4-BE49-F238E27FC236}">
              <a16:creationId xmlns:a16="http://schemas.microsoft.com/office/drawing/2014/main" id="{12C9DD2E-E644-4A6A-B19D-342916CA360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4" name="Line 187">
          <a:extLst>
            <a:ext uri="{FF2B5EF4-FFF2-40B4-BE49-F238E27FC236}">
              <a16:creationId xmlns:a16="http://schemas.microsoft.com/office/drawing/2014/main" id="{0921FE8D-93E2-4088-BBEF-5D8E4C2C2EF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5" name="Line 46">
          <a:extLst>
            <a:ext uri="{FF2B5EF4-FFF2-40B4-BE49-F238E27FC236}">
              <a16:creationId xmlns:a16="http://schemas.microsoft.com/office/drawing/2014/main" id="{C950DE50-E007-41D3-A21B-73DA8AD56CB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6" name="Line 47">
          <a:extLst>
            <a:ext uri="{FF2B5EF4-FFF2-40B4-BE49-F238E27FC236}">
              <a16:creationId xmlns:a16="http://schemas.microsoft.com/office/drawing/2014/main" id="{E1FC49A4-E9EC-4525-92C4-67A716AC87D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7" name="Line 48">
          <a:extLst>
            <a:ext uri="{FF2B5EF4-FFF2-40B4-BE49-F238E27FC236}">
              <a16:creationId xmlns:a16="http://schemas.microsoft.com/office/drawing/2014/main" id="{3CB3D75A-1698-48D0-A099-6A4D1F186DA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8" name="Line 49">
          <a:extLst>
            <a:ext uri="{FF2B5EF4-FFF2-40B4-BE49-F238E27FC236}">
              <a16:creationId xmlns:a16="http://schemas.microsoft.com/office/drawing/2014/main" id="{226AABC3-0C46-45B0-B5E5-1FEDE03057A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9" name="Line 50">
          <a:extLst>
            <a:ext uri="{FF2B5EF4-FFF2-40B4-BE49-F238E27FC236}">
              <a16:creationId xmlns:a16="http://schemas.microsoft.com/office/drawing/2014/main" id="{ADEF87E4-3195-437D-8542-36D138380B1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0" name="Line 51">
          <a:extLst>
            <a:ext uri="{FF2B5EF4-FFF2-40B4-BE49-F238E27FC236}">
              <a16:creationId xmlns:a16="http://schemas.microsoft.com/office/drawing/2014/main" id="{C6CB2F37-133B-40F3-B982-2DE4EFD1A43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1" name="Line 182">
          <a:extLst>
            <a:ext uri="{FF2B5EF4-FFF2-40B4-BE49-F238E27FC236}">
              <a16:creationId xmlns:a16="http://schemas.microsoft.com/office/drawing/2014/main" id="{0243EDA5-BBC8-41D2-8049-554AEDE256E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2" name="Line 183">
          <a:extLst>
            <a:ext uri="{FF2B5EF4-FFF2-40B4-BE49-F238E27FC236}">
              <a16:creationId xmlns:a16="http://schemas.microsoft.com/office/drawing/2014/main" id="{30561CAC-A975-4A5E-8991-EB4F7032CD1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3" name="Line 184">
          <a:extLst>
            <a:ext uri="{FF2B5EF4-FFF2-40B4-BE49-F238E27FC236}">
              <a16:creationId xmlns:a16="http://schemas.microsoft.com/office/drawing/2014/main" id="{2C832DCF-81A0-40DF-BA5F-E054DD9088E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4" name="Line 185">
          <a:extLst>
            <a:ext uri="{FF2B5EF4-FFF2-40B4-BE49-F238E27FC236}">
              <a16:creationId xmlns:a16="http://schemas.microsoft.com/office/drawing/2014/main" id="{88361244-BB82-4BAA-A6BD-2426D603D12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5" name="Line 186">
          <a:extLst>
            <a:ext uri="{FF2B5EF4-FFF2-40B4-BE49-F238E27FC236}">
              <a16:creationId xmlns:a16="http://schemas.microsoft.com/office/drawing/2014/main" id="{3BF6AFBB-FAEF-447C-9D0F-B6FAA173CAA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6" name="Line 187">
          <a:extLst>
            <a:ext uri="{FF2B5EF4-FFF2-40B4-BE49-F238E27FC236}">
              <a16:creationId xmlns:a16="http://schemas.microsoft.com/office/drawing/2014/main" id="{4CCD2598-38D5-46F8-98D2-7EFA129BEDA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7" name="Line 46">
          <a:extLst>
            <a:ext uri="{FF2B5EF4-FFF2-40B4-BE49-F238E27FC236}">
              <a16:creationId xmlns:a16="http://schemas.microsoft.com/office/drawing/2014/main" id="{A54A4CCB-270C-4F4E-BDD6-9B89C98F6BB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8" name="Line 47">
          <a:extLst>
            <a:ext uri="{FF2B5EF4-FFF2-40B4-BE49-F238E27FC236}">
              <a16:creationId xmlns:a16="http://schemas.microsoft.com/office/drawing/2014/main" id="{F5BFD823-A2F8-46AE-962C-0313BFFEAAB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9" name="Line 48">
          <a:extLst>
            <a:ext uri="{FF2B5EF4-FFF2-40B4-BE49-F238E27FC236}">
              <a16:creationId xmlns:a16="http://schemas.microsoft.com/office/drawing/2014/main" id="{2EF3A2FE-E37C-42A1-B5E9-43B6E94DDD9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0" name="Line 49">
          <a:extLst>
            <a:ext uri="{FF2B5EF4-FFF2-40B4-BE49-F238E27FC236}">
              <a16:creationId xmlns:a16="http://schemas.microsoft.com/office/drawing/2014/main" id="{0FA5FFC5-36C5-4CD7-8493-DFD09FF22C9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1" name="Line 50">
          <a:extLst>
            <a:ext uri="{FF2B5EF4-FFF2-40B4-BE49-F238E27FC236}">
              <a16:creationId xmlns:a16="http://schemas.microsoft.com/office/drawing/2014/main" id="{D89C2E8E-B873-4D97-A58C-4A50B5D104C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2" name="Line 51">
          <a:extLst>
            <a:ext uri="{FF2B5EF4-FFF2-40B4-BE49-F238E27FC236}">
              <a16:creationId xmlns:a16="http://schemas.microsoft.com/office/drawing/2014/main" id="{AF0AA32F-9B0C-4B62-9BF3-D925FEB2473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3" name="Line 182">
          <a:extLst>
            <a:ext uri="{FF2B5EF4-FFF2-40B4-BE49-F238E27FC236}">
              <a16:creationId xmlns:a16="http://schemas.microsoft.com/office/drawing/2014/main" id="{BBD22576-1F9F-4CFF-8DF6-36AAD140024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4" name="Line 183">
          <a:extLst>
            <a:ext uri="{FF2B5EF4-FFF2-40B4-BE49-F238E27FC236}">
              <a16:creationId xmlns:a16="http://schemas.microsoft.com/office/drawing/2014/main" id="{C2419CF9-AD9F-457B-BE17-85E79A517A3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5" name="Line 184">
          <a:extLst>
            <a:ext uri="{FF2B5EF4-FFF2-40B4-BE49-F238E27FC236}">
              <a16:creationId xmlns:a16="http://schemas.microsoft.com/office/drawing/2014/main" id="{7B2F7D0B-3609-4B23-8117-57158A990B9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6" name="Line 185">
          <a:extLst>
            <a:ext uri="{FF2B5EF4-FFF2-40B4-BE49-F238E27FC236}">
              <a16:creationId xmlns:a16="http://schemas.microsoft.com/office/drawing/2014/main" id="{EFE21A66-E441-46D7-9D96-CCDF89B61FE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7" name="Line 186">
          <a:extLst>
            <a:ext uri="{FF2B5EF4-FFF2-40B4-BE49-F238E27FC236}">
              <a16:creationId xmlns:a16="http://schemas.microsoft.com/office/drawing/2014/main" id="{058ED835-7C47-4B75-A22F-F5BFB370822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8" name="Line 187">
          <a:extLst>
            <a:ext uri="{FF2B5EF4-FFF2-40B4-BE49-F238E27FC236}">
              <a16:creationId xmlns:a16="http://schemas.microsoft.com/office/drawing/2014/main" id="{FB71F8CA-F14E-4E68-8EAB-7303E15D1E6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9" name="Line 46">
          <a:extLst>
            <a:ext uri="{FF2B5EF4-FFF2-40B4-BE49-F238E27FC236}">
              <a16:creationId xmlns:a16="http://schemas.microsoft.com/office/drawing/2014/main" id="{261C3850-64DD-46A8-98A4-E947424D7AA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0" name="Line 47">
          <a:extLst>
            <a:ext uri="{FF2B5EF4-FFF2-40B4-BE49-F238E27FC236}">
              <a16:creationId xmlns:a16="http://schemas.microsoft.com/office/drawing/2014/main" id="{73A9BF5B-9422-477E-B8D9-A62DD76A1B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1" name="Line 48">
          <a:extLst>
            <a:ext uri="{FF2B5EF4-FFF2-40B4-BE49-F238E27FC236}">
              <a16:creationId xmlns:a16="http://schemas.microsoft.com/office/drawing/2014/main" id="{5DCFD4AD-5F40-4D27-8792-05EF9AA60BC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2" name="Line 49">
          <a:extLst>
            <a:ext uri="{FF2B5EF4-FFF2-40B4-BE49-F238E27FC236}">
              <a16:creationId xmlns:a16="http://schemas.microsoft.com/office/drawing/2014/main" id="{EB57282A-F73F-485B-BD97-8D97A33D13A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3" name="Line 50">
          <a:extLst>
            <a:ext uri="{FF2B5EF4-FFF2-40B4-BE49-F238E27FC236}">
              <a16:creationId xmlns:a16="http://schemas.microsoft.com/office/drawing/2014/main" id="{0211EB5A-6C58-41D7-83A7-A3D286E5B52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4" name="Line 51">
          <a:extLst>
            <a:ext uri="{FF2B5EF4-FFF2-40B4-BE49-F238E27FC236}">
              <a16:creationId xmlns:a16="http://schemas.microsoft.com/office/drawing/2014/main" id="{68D8B260-316B-4145-AD97-F3574D46228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5" name="Line 182">
          <a:extLst>
            <a:ext uri="{FF2B5EF4-FFF2-40B4-BE49-F238E27FC236}">
              <a16:creationId xmlns:a16="http://schemas.microsoft.com/office/drawing/2014/main" id="{0E156EA8-DE75-49F8-A7D4-09F264065E3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6" name="Line 183">
          <a:extLst>
            <a:ext uri="{FF2B5EF4-FFF2-40B4-BE49-F238E27FC236}">
              <a16:creationId xmlns:a16="http://schemas.microsoft.com/office/drawing/2014/main" id="{C826E263-EC23-4341-89F0-0D0BE503584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7" name="Line 184">
          <a:extLst>
            <a:ext uri="{FF2B5EF4-FFF2-40B4-BE49-F238E27FC236}">
              <a16:creationId xmlns:a16="http://schemas.microsoft.com/office/drawing/2014/main" id="{BCF08FB1-A1AE-4811-A738-811CE78DB8B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8" name="Line 185">
          <a:extLst>
            <a:ext uri="{FF2B5EF4-FFF2-40B4-BE49-F238E27FC236}">
              <a16:creationId xmlns:a16="http://schemas.microsoft.com/office/drawing/2014/main" id="{0E260AC1-2F7F-4A8A-BF49-0DBE86C2398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9" name="Line 186">
          <a:extLst>
            <a:ext uri="{FF2B5EF4-FFF2-40B4-BE49-F238E27FC236}">
              <a16:creationId xmlns:a16="http://schemas.microsoft.com/office/drawing/2014/main" id="{CEC6D662-9A5B-45EE-8420-B14FCA8FAB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0" name="Line 187">
          <a:extLst>
            <a:ext uri="{FF2B5EF4-FFF2-40B4-BE49-F238E27FC236}">
              <a16:creationId xmlns:a16="http://schemas.microsoft.com/office/drawing/2014/main" id="{90C33B1C-40EE-4FFE-AA08-14204266D61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1" name="Line 46">
          <a:extLst>
            <a:ext uri="{FF2B5EF4-FFF2-40B4-BE49-F238E27FC236}">
              <a16:creationId xmlns:a16="http://schemas.microsoft.com/office/drawing/2014/main" id="{8897F2FA-C4AB-4F8F-992C-DD671165CDD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2" name="Line 47">
          <a:extLst>
            <a:ext uri="{FF2B5EF4-FFF2-40B4-BE49-F238E27FC236}">
              <a16:creationId xmlns:a16="http://schemas.microsoft.com/office/drawing/2014/main" id="{F861B371-27A8-4D18-B94F-89B70ADE702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3" name="Line 48">
          <a:extLst>
            <a:ext uri="{FF2B5EF4-FFF2-40B4-BE49-F238E27FC236}">
              <a16:creationId xmlns:a16="http://schemas.microsoft.com/office/drawing/2014/main" id="{AB9362D8-997A-40A4-A87C-20E61DD2530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4" name="Line 49">
          <a:extLst>
            <a:ext uri="{FF2B5EF4-FFF2-40B4-BE49-F238E27FC236}">
              <a16:creationId xmlns:a16="http://schemas.microsoft.com/office/drawing/2014/main" id="{593A9447-FAF9-42A6-A192-596612B663E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5" name="Line 50">
          <a:extLst>
            <a:ext uri="{FF2B5EF4-FFF2-40B4-BE49-F238E27FC236}">
              <a16:creationId xmlns:a16="http://schemas.microsoft.com/office/drawing/2014/main" id="{7E531DD6-3178-4B23-80DE-3BC93FDF9C4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6" name="Line 51">
          <a:extLst>
            <a:ext uri="{FF2B5EF4-FFF2-40B4-BE49-F238E27FC236}">
              <a16:creationId xmlns:a16="http://schemas.microsoft.com/office/drawing/2014/main" id="{0F28020E-069B-443B-9C7C-DD44A32FFA0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7" name="Line 182">
          <a:extLst>
            <a:ext uri="{FF2B5EF4-FFF2-40B4-BE49-F238E27FC236}">
              <a16:creationId xmlns:a16="http://schemas.microsoft.com/office/drawing/2014/main" id="{DF79A1BE-7B5F-4856-B540-826816F3416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8" name="Line 183">
          <a:extLst>
            <a:ext uri="{FF2B5EF4-FFF2-40B4-BE49-F238E27FC236}">
              <a16:creationId xmlns:a16="http://schemas.microsoft.com/office/drawing/2014/main" id="{B543FEC1-FFD3-46D2-96E7-97E0F91DBBE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9" name="Line 184">
          <a:extLst>
            <a:ext uri="{FF2B5EF4-FFF2-40B4-BE49-F238E27FC236}">
              <a16:creationId xmlns:a16="http://schemas.microsoft.com/office/drawing/2014/main" id="{D302D889-312F-49C4-BC77-8B6268B2EA4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0" name="Line 185">
          <a:extLst>
            <a:ext uri="{FF2B5EF4-FFF2-40B4-BE49-F238E27FC236}">
              <a16:creationId xmlns:a16="http://schemas.microsoft.com/office/drawing/2014/main" id="{BD22CDF6-8223-4D0B-A7AE-02EFB13B2F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1" name="Line 186">
          <a:extLst>
            <a:ext uri="{FF2B5EF4-FFF2-40B4-BE49-F238E27FC236}">
              <a16:creationId xmlns:a16="http://schemas.microsoft.com/office/drawing/2014/main" id="{3452C833-3093-47C6-9898-EC230497896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2" name="Line 187">
          <a:extLst>
            <a:ext uri="{FF2B5EF4-FFF2-40B4-BE49-F238E27FC236}">
              <a16:creationId xmlns:a16="http://schemas.microsoft.com/office/drawing/2014/main" id="{83EE064E-3286-47FD-8D22-9CBDB3AF3F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3" name="Line 46">
          <a:extLst>
            <a:ext uri="{FF2B5EF4-FFF2-40B4-BE49-F238E27FC236}">
              <a16:creationId xmlns:a16="http://schemas.microsoft.com/office/drawing/2014/main" id="{BF3816E6-D34F-4AC1-9A4F-0A05C3E0D7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4" name="Line 47">
          <a:extLst>
            <a:ext uri="{FF2B5EF4-FFF2-40B4-BE49-F238E27FC236}">
              <a16:creationId xmlns:a16="http://schemas.microsoft.com/office/drawing/2014/main" id="{7049E10C-5D65-472D-BF89-2C425EB414A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5" name="Line 48">
          <a:extLst>
            <a:ext uri="{FF2B5EF4-FFF2-40B4-BE49-F238E27FC236}">
              <a16:creationId xmlns:a16="http://schemas.microsoft.com/office/drawing/2014/main" id="{0487A98A-F828-4B3D-9FBF-BB51DDFD85F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6" name="Line 49">
          <a:extLst>
            <a:ext uri="{FF2B5EF4-FFF2-40B4-BE49-F238E27FC236}">
              <a16:creationId xmlns:a16="http://schemas.microsoft.com/office/drawing/2014/main" id="{1B0C9308-A7F3-41FA-93A9-6A6E3FE8A60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7" name="Line 50">
          <a:extLst>
            <a:ext uri="{FF2B5EF4-FFF2-40B4-BE49-F238E27FC236}">
              <a16:creationId xmlns:a16="http://schemas.microsoft.com/office/drawing/2014/main" id="{94FC460D-473F-4B90-90AC-411C8AD201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8" name="Line 51">
          <a:extLst>
            <a:ext uri="{FF2B5EF4-FFF2-40B4-BE49-F238E27FC236}">
              <a16:creationId xmlns:a16="http://schemas.microsoft.com/office/drawing/2014/main" id="{60FE92A0-1DB5-4BC6-AEFD-EE1A84F1CC3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9" name="Line 182">
          <a:extLst>
            <a:ext uri="{FF2B5EF4-FFF2-40B4-BE49-F238E27FC236}">
              <a16:creationId xmlns:a16="http://schemas.microsoft.com/office/drawing/2014/main" id="{8408D79E-FCBB-4C0C-85F7-4F878A7FB85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0" name="Line 183">
          <a:extLst>
            <a:ext uri="{FF2B5EF4-FFF2-40B4-BE49-F238E27FC236}">
              <a16:creationId xmlns:a16="http://schemas.microsoft.com/office/drawing/2014/main" id="{B546C65C-8CD9-4541-B48A-4045CEE7DC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1" name="Line 184">
          <a:extLst>
            <a:ext uri="{FF2B5EF4-FFF2-40B4-BE49-F238E27FC236}">
              <a16:creationId xmlns:a16="http://schemas.microsoft.com/office/drawing/2014/main" id="{15B64639-7064-4AFE-87CF-D2956F3F39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2" name="Line 185">
          <a:extLst>
            <a:ext uri="{FF2B5EF4-FFF2-40B4-BE49-F238E27FC236}">
              <a16:creationId xmlns:a16="http://schemas.microsoft.com/office/drawing/2014/main" id="{BA5C4AC7-7EAB-48E9-9702-D34DEC0F844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3" name="Line 186">
          <a:extLst>
            <a:ext uri="{FF2B5EF4-FFF2-40B4-BE49-F238E27FC236}">
              <a16:creationId xmlns:a16="http://schemas.microsoft.com/office/drawing/2014/main" id="{6D8E1C0F-97FE-4CAC-BE4F-69933C9AAA6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4" name="Line 187">
          <a:extLst>
            <a:ext uri="{FF2B5EF4-FFF2-40B4-BE49-F238E27FC236}">
              <a16:creationId xmlns:a16="http://schemas.microsoft.com/office/drawing/2014/main" id="{E5187B72-AED9-4745-9C0E-7454511D3B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5" name="Line 46">
          <a:extLst>
            <a:ext uri="{FF2B5EF4-FFF2-40B4-BE49-F238E27FC236}">
              <a16:creationId xmlns:a16="http://schemas.microsoft.com/office/drawing/2014/main" id="{D2C0A706-3688-4EFE-AA9E-6AA1E798B78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6" name="Line 47">
          <a:extLst>
            <a:ext uri="{FF2B5EF4-FFF2-40B4-BE49-F238E27FC236}">
              <a16:creationId xmlns:a16="http://schemas.microsoft.com/office/drawing/2014/main" id="{7B7ADC34-610E-404B-BDE2-48806C097E1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7" name="Line 48">
          <a:extLst>
            <a:ext uri="{FF2B5EF4-FFF2-40B4-BE49-F238E27FC236}">
              <a16:creationId xmlns:a16="http://schemas.microsoft.com/office/drawing/2014/main" id="{F206694E-FC7E-4FF9-B53C-DFC691E3975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8" name="Line 49">
          <a:extLst>
            <a:ext uri="{FF2B5EF4-FFF2-40B4-BE49-F238E27FC236}">
              <a16:creationId xmlns:a16="http://schemas.microsoft.com/office/drawing/2014/main" id="{CAF6EC4E-1285-4871-BD22-70564A6FE8A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9" name="Line 50">
          <a:extLst>
            <a:ext uri="{FF2B5EF4-FFF2-40B4-BE49-F238E27FC236}">
              <a16:creationId xmlns:a16="http://schemas.microsoft.com/office/drawing/2014/main" id="{77D85592-E413-4B4C-B78E-EB9602A391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0" name="Line 51">
          <a:extLst>
            <a:ext uri="{FF2B5EF4-FFF2-40B4-BE49-F238E27FC236}">
              <a16:creationId xmlns:a16="http://schemas.microsoft.com/office/drawing/2014/main" id="{E5340520-EF9A-4D05-8071-3633F7AFE55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1" name="Line 182">
          <a:extLst>
            <a:ext uri="{FF2B5EF4-FFF2-40B4-BE49-F238E27FC236}">
              <a16:creationId xmlns:a16="http://schemas.microsoft.com/office/drawing/2014/main" id="{AA2D54CE-E886-4F43-ABB2-8BB79677AE1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2" name="Line 183">
          <a:extLst>
            <a:ext uri="{FF2B5EF4-FFF2-40B4-BE49-F238E27FC236}">
              <a16:creationId xmlns:a16="http://schemas.microsoft.com/office/drawing/2014/main" id="{2B600C7C-488F-4383-A4EA-937E0AD5AB8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3" name="Line 184">
          <a:extLst>
            <a:ext uri="{FF2B5EF4-FFF2-40B4-BE49-F238E27FC236}">
              <a16:creationId xmlns:a16="http://schemas.microsoft.com/office/drawing/2014/main" id="{102661E9-4071-44F9-99E9-3DF02033D1D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4" name="Line 185">
          <a:extLst>
            <a:ext uri="{FF2B5EF4-FFF2-40B4-BE49-F238E27FC236}">
              <a16:creationId xmlns:a16="http://schemas.microsoft.com/office/drawing/2014/main" id="{4D130C6B-4CBC-407F-9AF3-C9142BDD08D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5" name="Line 186">
          <a:extLst>
            <a:ext uri="{FF2B5EF4-FFF2-40B4-BE49-F238E27FC236}">
              <a16:creationId xmlns:a16="http://schemas.microsoft.com/office/drawing/2014/main" id="{0AABF15C-A538-4EA4-9F96-67BC91418DA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6" name="Line 187">
          <a:extLst>
            <a:ext uri="{FF2B5EF4-FFF2-40B4-BE49-F238E27FC236}">
              <a16:creationId xmlns:a16="http://schemas.microsoft.com/office/drawing/2014/main" id="{DC5A4160-2882-4478-9692-86BAF80483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3" name="Line 46">
          <a:extLst>
            <a:ext uri="{FF2B5EF4-FFF2-40B4-BE49-F238E27FC236}">
              <a16:creationId xmlns:a16="http://schemas.microsoft.com/office/drawing/2014/main" id="{B88256FC-4FAA-4C20-8AF0-EEDF0BEF0ED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4" name="Line 47">
          <a:extLst>
            <a:ext uri="{FF2B5EF4-FFF2-40B4-BE49-F238E27FC236}">
              <a16:creationId xmlns:a16="http://schemas.microsoft.com/office/drawing/2014/main" id="{9F478527-D44C-449E-98E8-AA1A194B273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5" name="Line 48">
          <a:extLst>
            <a:ext uri="{FF2B5EF4-FFF2-40B4-BE49-F238E27FC236}">
              <a16:creationId xmlns:a16="http://schemas.microsoft.com/office/drawing/2014/main" id="{2E533875-4258-4A6F-AFDA-498CCD233E9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6" name="Line 49">
          <a:extLst>
            <a:ext uri="{FF2B5EF4-FFF2-40B4-BE49-F238E27FC236}">
              <a16:creationId xmlns:a16="http://schemas.microsoft.com/office/drawing/2014/main" id="{03F44A77-3A58-4742-8BE4-01CB342C6B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7" name="Line 50">
          <a:extLst>
            <a:ext uri="{FF2B5EF4-FFF2-40B4-BE49-F238E27FC236}">
              <a16:creationId xmlns:a16="http://schemas.microsoft.com/office/drawing/2014/main" id="{6DE58DEE-4E5E-4626-98AA-DBEFE28AAD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8" name="Line 51">
          <a:extLst>
            <a:ext uri="{FF2B5EF4-FFF2-40B4-BE49-F238E27FC236}">
              <a16:creationId xmlns:a16="http://schemas.microsoft.com/office/drawing/2014/main" id="{3D589470-DE53-4F83-9290-C2C746B8A6B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9" name="Line 182">
          <a:extLst>
            <a:ext uri="{FF2B5EF4-FFF2-40B4-BE49-F238E27FC236}">
              <a16:creationId xmlns:a16="http://schemas.microsoft.com/office/drawing/2014/main" id="{1F21D610-687D-4C44-815B-E0A9DE4C584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0" name="Line 183">
          <a:extLst>
            <a:ext uri="{FF2B5EF4-FFF2-40B4-BE49-F238E27FC236}">
              <a16:creationId xmlns:a16="http://schemas.microsoft.com/office/drawing/2014/main" id="{94CE1A80-07D5-4458-97B3-87AC247D638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1" name="Line 184">
          <a:extLst>
            <a:ext uri="{FF2B5EF4-FFF2-40B4-BE49-F238E27FC236}">
              <a16:creationId xmlns:a16="http://schemas.microsoft.com/office/drawing/2014/main" id="{1F10B2DF-A30E-4DDC-8DC1-4138F24CAE4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2" name="Line 185">
          <a:extLst>
            <a:ext uri="{FF2B5EF4-FFF2-40B4-BE49-F238E27FC236}">
              <a16:creationId xmlns:a16="http://schemas.microsoft.com/office/drawing/2014/main" id="{87BACFCE-9C1D-45CE-A219-49D087FA52C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3" name="Line 186">
          <a:extLst>
            <a:ext uri="{FF2B5EF4-FFF2-40B4-BE49-F238E27FC236}">
              <a16:creationId xmlns:a16="http://schemas.microsoft.com/office/drawing/2014/main" id="{C23F9403-5213-412F-B53C-AA6568F10D6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4" name="Line 187">
          <a:extLst>
            <a:ext uri="{FF2B5EF4-FFF2-40B4-BE49-F238E27FC236}">
              <a16:creationId xmlns:a16="http://schemas.microsoft.com/office/drawing/2014/main" id="{C1350E65-A889-4A38-B824-0C80EEE9B62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5" name="Line 46">
          <a:extLst>
            <a:ext uri="{FF2B5EF4-FFF2-40B4-BE49-F238E27FC236}">
              <a16:creationId xmlns:a16="http://schemas.microsoft.com/office/drawing/2014/main" id="{1FB93E98-4053-4D70-852A-E27B51FF6E9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6" name="Line 47">
          <a:extLst>
            <a:ext uri="{FF2B5EF4-FFF2-40B4-BE49-F238E27FC236}">
              <a16:creationId xmlns:a16="http://schemas.microsoft.com/office/drawing/2014/main" id="{F9E44FED-843A-44AF-83F2-2686C31CB98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7" name="Line 48">
          <a:extLst>
            <a:ext uri="{FF2B5EF4-FFF2-40B4-BE49-F238E27FC236}">
              <a16:creationId xmlns:a16="http://schemas.microsoft.com/office/drawing/2014/main" id="{3E1017B4-F39F-43F0-BC7C-AF748108A4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8" name="Line 49">
          <a:extLst>
            <a:ext uri="{FF2B5EF4-FFF2-40B4-BE49-F238E27FC236}">
              <a16:creationId xmlns:a16="http://schemas.microsoft.com/office/drawing/2014/main" id="{4E02F84A-D010-4A73-A77D-00895A52A9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9" name="Line 50">
          <a:extLst>
            <a:ext uri="{FF2B5EF4-FFF2-40B4-BE49-F238E27FC236}">
              <a16:creationId xmlns:a16="http://schemas.microsoft.com/office/drawing/2014/main" id="{CC65D848-6AFC-4711-98AF-B9E693A48A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0" name="Line 51">
          <a:extLst>
            <a:ext uri="{FF2B5EF4-FFF2-40B4-BE49-F238E27FC236}">
              <a16:creationId xmlns:a16="http://schemas.microsoft.com/office/drawing/2014/main" id="{AD95CBBA-205E-40B9-96AB-D99C120805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1" name="Line 182">
          <a:extLst>
            <a:ext uri="{FF2B5EF4-FFF2-40B4-BE49-F238E27FC236}">
              <a16:creationId xmlns:a16="http://schemas.microsoft.com/office/drawing/2014/main" id="{827F3DEA-89A5-4627-8AE6-1CD9C29994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2" name="Line 183">
          <a:extLst>
            <a:ext uri="{FF2B5EF4-FFF2-40B4-BE49-F238E27FC236}">
              <a16:creationId xmlns:a16="http://schemas.microsoft.com/office/drawing/2014/main" id="{4751F012-2F3A-4CA8-8FCA-A4EBC07E9F5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3" name="Line 184">
          <a:extLst>
            <a:ext uri="{FF2B5EF4-FFF2-40B4-BE49-F238E27FC236}">
              <a16:creationId xmlns:a16="http://schemas.microsoft.com/office/drawing/2014/main" id="{823AB974-C9EB-424C-8334-56FEFF9B1A4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4" name="Line 185">
          <a:extLst>
            <a:ext uri="{FF2B5EF4-FFF2-40B4-BE49-F238E27FC236}">
              <a16:creationId xmlns:a16="http://schemas.microsoft.com/office/drawing/2014/main" id="{8DE755D4-E37D-4DDF-80F4-F16A6C29A3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5" name="Line 186">
          <a:extLst>
            <a:ext uri="{FF2B5EF4-FFF2-40B4-BE49-F238E27FC236}">
              <a16:creationId xmlns:a16="http://schemas.microsoft.com/office/drawing/2014/main" id="{F3720E42-F7BD-4BBC-8DC7-A20A0F1A0C1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6" name="Line 187">
          <a:extLst>
            <a:ext uri="{FF2B5EF4-FFF2-40B4-BE49-F238E27FC236}">
              <a16:creationId xmlns:a16="http://schemas.microsoft.com/office/drawing/2014/main" id="{07CE1C30-DEE9-438C-9EE0-DBD0CBFFDB5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7" name="Line 46">
          <a:extLst>
            <a:ext uri="{FF2B5EF4-FFF2-40B4-BE49-F238E27FC236}">
              <a16:creationId xmlns:a16="http://schemas.microsoft.com/office/drawing/2014/main" id="{6D93CDA2-5B41-41E7-9D36-A7491FCFB0A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8" name="Line 47">
          <a:extLst>
            <a:ext uri="{FF2B5EF4-FFF2-40B4-BE49-F238E27FC236}">
              <a16:creationId xmlns:a16="http://schemas.microsoft.com/office/drawing/2014/main" id="{88F88C73-D24F-4D28-9689-E6FCE702F80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9" name="Line 48">
          <a:extLst>
            <a:ext uri="{FF2B5EF4-FFF2-40B4-BE49-F238E27FC236}">
              <a16:creationId xmlns:a16="http://schemas.microsoft.com/office/drawing/2014/main" id="{1D79202D-090B-4E0D-A14A-21E47FAF426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0" name="Line 49">
          <a:extLst>
            <a:ext uri="{FF2B5EF4-FFF2-40B4-BE49-F238E27FC236}">
              <a16:creationId xmlns:a16="http://schemas.microsoft.com/office/drawing/2014/main" id="{6BCBC39B-49B9-4A01-B285-B0481FA352F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1" name="Line 50">
          <a:extLst>
            <a:ext uri="{FF2B5EF4-FFF2-40B4-BE49-F238E27FC236}">
              <a16:creationId xmlns:a16="http://schemas.microsoft.com/office/drawing/2014/main" id="{30300BCA-0149-4B07-ADD2-61371C93483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2" name="Line 51">
          <a:extLst>
            <a:ext uri="{FF2B5EF4-FFF2-40B4-BE49-F238E27FC236}">
              <a16:creationId xmlns:a16="http://schemas.microsoft.com/office/drawing/2014/main" id="{848159CB-39E6-40C0-B8C3-789705BC31E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3" name="Line 182">
          <a:extLst>
            <a:ext uri="{FF2B5EF4-FFF2-40B4-BE49-F238E27FC236}">
              <a16:creationId xmlns:a16="http://schemas.microsoft.com/office/drawing/2014/main" id="{F502F4DE-BFBE-4A75-A580-F07992B647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4" name="Line 183">
          <a:extLst>
            <a:ext uri="{FF2B5EF4-FFF2-40B4-BE49-F238E27FC236}">
              <a16:creationId xmlns:a16="http://schemas.microsoft.com/office/drawing/2014/main" id="{23B7EC14-0089-4513-8E12-AC9559BE3B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5" name="Line 184">
          <a:extLst>
            <a:ext uri="{FF2B5EF4-FFF2-40B4-BE49-F238E27FC236}">
              <a16:creationId xmlns:a16="http://schemas.microsoft.com/office/drawing/2014/main" id="{9F6DEAF7-D5B8-4846-8B26-BC63631D584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6" name="Line 185">
          <a:extLst>
            <a:ext uri="{FF2B5EF4-FFF2-40B4-BE49-F238E27FC236}">
              <a16:creationId xmlns:a16="http://schemas.microsoft.com/office/drawing/2014/main" id="{9CF0602A-32A2-4B60-9C99-8548F98E29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7" name="Line 186">
          <a:extLst>
            <a:ext uri="{FF2B5EF4-FFF2-40B4-BE49-F238E27FC236}">
              <a16:creationId xmlns:a16="http://schemas.microsoft.com/office/drawing/2014/main" id="{2100A63C-9792-42D9-8A34-FCD703B422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8" name="Line 187">
          <a:extLst>
            <a:ext uri="{FF2B5EF4-FFF2-40B4-BE49-F238E27FC236}">
              <a16:creationId xmlns:a16="http://schemas.microsoft.com/office/drawing/2014/main" id="{539CC57F-0985-4AFD-9144-16DB864C4B2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9" name="Line 46">
          <a:extLst>
            <a:ext uri="{FF2B5EF4-FFF2-40B4-BE49-F238E27FC236}">
              <a16:creationId xmlns:a16="http://schemas.microsoft.com/office/drawing/2014/main" id="{2C555B09-0173-46C1-87FB-D5BF196F80C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0" name="Line 47">
          <a:extLst>
            <a:ext uri="{FF2B5EF4-FFF2-40B4-BE49-F238E27FC236}">
              <a16:creationId xmlns:a16="http://schemas.microsoft.com/office/drawing/2014/main" id="{315E6AF6-92F6-49C4-A17B-7C01088955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1" name="Line 48">
          <a:extLst>
            <a:ext uri="{FF2B5EF4-FFF2-40B4-BE49-F238E27FC236}">
              <a16:creationId xmlns:a16="http://schemas.microsoft.com/office/drawing/2014/main" id="{D9C369D0-CE78-4746-99A2-8813E19D0BB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2" name="Line 49">
          <a:extLst>
            <a:ext uri="{FF2B5EF4-FFF2-40B4-BE49-F238E27FC236}">
              <a16:creationId xmlns:a16="http://schemas.microsoft.com/office/drawing/2014/main" id="{63DCA559-750A-4A1A-B4F5-321096D686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3" name="Line 50">
          <a:extLst>
            <a:ext uri="{FF2B5EF4-FFF2-40B4-BE49-F238E27FC236}">
              <a16:creationId xmlns:a16="http://schemas.microsoft.com/office/drawing/2014/main" id="{C172E561-C4A9-4E0C-AFA0-03699BF15CD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4" name="Line 51">
          <a:extLst>
            <a:ext uri="{FF2B5EF4-FFF2-40B4-BE49-F238E27FC236}">
              <a16:creationId xmlns:a16="http://schemas.microsoft.com/office/drawing/2014/main" id="{05A04379-BEA0-4AF5-845F-367B6666F37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5" name="Line 182">
          <a:extLst>
            <a:ext uri="{FF2B5EF4-FFF2-40B4-BE49-F238E27FC236}">
              <a16:creationId xmlns:a16="http://schemas.microsoft.com/office/drawing/2014/main" id="{7022ADA8-9B66-4576-9151-87D85C6254F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6" name="Line 183">
          <a:extLst>
            <a:ext uri="{FF2B5EF4-FFF2-40B4-BE49-F238E27FC236}">
              <a16:creationId xmlns:a16="http://schemas.microsoft.com/office/drawing/2014/main" id="{CCD0A9A9-AC25-4E09-932D-960178B1A36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7" name="Line 184">
          <a:extLst>
            <a:ext uri="{FF2B5EF4-FFF2-40B4-BE49-F238E27FC236}">
              <a16:creationId xmlns:a16="http://schemas.microsoft.com/office/drawing/2014/main" id="{E6FE31F3-C9B0-4656-BB8A-A7BDCFC965E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8" name="Line 185">
          <a:extLst>
            <a:ext uri="{FF2B5EF4-FFF2-40B4-BE49-F238E27FC236}">
              <a16:creationId xmlns:a16="http://schemas.microsoft.com/office/drawing/2014/main" id="{68AAC9BD-CF0C-4A9F-997E-DBF8A9C6BD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9" name="Line 186">
          <a:extLst>
            <a:ext uri="{FF2B5EF4-FFF2-40B4-BE49-F238E27FC236}">
              <a16:creationId xmlns:a16="http://schemas.microsoft.com/office/drawing/2014/main" id="{6C6A66DB-19A2-4D9C-975B-3302AF514E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0" name="Line 187">
          <a:extLst>
            <a:ext uri="{FF2B5EF4-FFF2-40B4-BE49-F238E27FC236}">
              <a16:creationId xmlns:a16="http://schemas.microsoft.com/office/drawing/2014/main" id="{3E0DC84E-07D8-48AE-A7AA-40E31DCBD78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D00A04E1-C761-4BD5-B3C7-23949E8891A4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65CDBB57-60AC-48C8-A31B-BCE8AAD642F1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9AFFC9D0-76D7-4828-B96B-81BEFA4ECE30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ACB0E399-5989-4C63-8A7E-1790691A55D5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5" name="Line 46">
          <a:extLst>
            <a:ext uri="{FF2B5EF4-FFF2-40B4-BE49-F238E27FC236}">
              <a16:creationId xmlns:a16="http://schemas.microsoft.com/office/drawing/2014/main" id="{FB2183D6-DB7B-4271-A3ED-B3368E14CA4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6" name="Line 47">
          <a:extLst>
            <a:ext uri="{FF2B5EF4-FFF2-40B4-BE49-F238E27FC236}">
              <a16:creationId xmlns:a16="http://schemas.microsoft.com/office/drawing/2014/main" id="{61EF48B9-079E-4959-90A1-CB5250D43E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7" name="Line 48">
          <a:extLst>
            <a:ext uri="{FF2B5EF4-FFF2-40B4-BE49-F238E27FC236}">
              <a16:creationId xmlns:a16="http://schemas.microsoft.com/office/drawing/2014/main" id="{1CE963A7-F4AF-43BC-8F95-F904FF4F6E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8" name="Line 49">
          <a:extLst>
            <a:ext uri="{FF2B5EF4-FFF2-40B4-BE49-F238E27FC236}">
              <a16:creationId xmlns:a16="http://schemas.microsoft.com/office/drawing/2014/main" id="{331D813A-3314-417E-8F96-8F602EF8D66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9" name="Line 50">
          <a:extLst>
            <a:ext uri="{FF2B5EF4-FFF2-40B4-BE49-F238E27FC236}">
              <a16:creationId xmlns:a16="http://schemas.microsoft.com/office/drawing/2014/main" id="{5C3F4408-0B7F-4352-B70D-C5C00B2A3B0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0" name="Line 51">
          <a:extLst>
            <a:ext uri="{FF2B5EF4-FFF2-40B4-BE49-F238E27FC236}">
              <a16:creationId xmlns:a16="http://schemas.microsoft.com/office/drawing/2014/main" id="{9DB7AC02-F466-48B1-BAAA-84A586B970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1" name="Line 182">
          <a:extLst>
            <a:ext uri="{FF2B5EF4-FFF2-40B4-BE49-F238E27FC236}">
              <a16:creationId xmlns:a16="http://schemas.microsoft.com/office/drawing/2014/main" id="{EF233953-EA8A-4289-85F5-D96998A7719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2" name="Line 183">
          <a:extLst>
            <a:ext uri="{FF2B5EF4-FFF2-40B4-BE49-F238E27FC236}">
              <a16:creationId xmlns:a16="http://schemas.microsoft.com/office/drawing/2014/main" id="{7AF90190-6D36-436B-93CF-BDA72B5634D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3" name="Line 184">
          <a:extLst>
            <a:ext uri="{FF2B5EF4-FFF2-40B4-BE49-F238E27FC236}">
              <a16:creationId xmlns:a16="http://schemas.microsoft.com/office/drawing/2014/main" id="{47C3CBCB-7B93-4667-A473-24DF28EAC5B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4" name="Line 185">
          <a:extLst>
            <a:ext uri="{FF2B5EF4-FFF2-40B4-BE49-F238E27FC236}">
              <a16:creationId xmlns:a16="http://schemas.microsoft.com/office/drawing/2014/main" id="{3DFE79E4-E0D2-459F-9036-FFE440F85E5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5" name="Line 186">
          <a:extLst>
            <a:ext uri="{FF2B5EF4-FFF2-40B4-BE49-F238E27FC236}">
              <a16:creationId xmlns:a16="http://schemas.microsoft.com/office/drawing/2014/main" id="{D28995B5-3D90-414D-AC83-8BF51FB2D74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6" name="Line 187">
          <a:extLst>
            <a:ext uri="{FF2B5EF4-FFF2-40B4-BE49-F238E27FC236}">
              <a16:creationId xmlns:a16="http://schemas.microsoft.com/office/drawing/2014/main" id="{26EE3B26-43C8-4A18-AC8F-30682195D55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7" name="Line 46">
          <a:extLst>
            <a:ext uri="{FF2B5EF4-FFF2-40B4-BE49-F238E27FC236}">
              <a16:creationId xmlns:a16="http://schemas.microsoft.com/office/drawing/2014/main" id="{9ECF9679-707A-4DB5-9E1D-EB427FF94FD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8" name="Line 47">
          <a:extLst>
            <a:ext uri="{FF2B5EF4-FFF2-40B4-BE49-F238E27FC236}">
              <a16:creationId xmlns:a16="http://schemas.microsoft.com/office/drawing/2014/main" id="{4F4E422E-51B9-480D-B7D4-ABEB6201901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9" name="Line 48">
          <a:extLst>
            <a:ext uri="{FF2B5EF4-FFF2-40B4-BE49-F238E27FC236}">
              <a16:creationId xmlns:a16="http://schemas.microsoft.com/office/drawing/2014/main" id="{8243A9D9-E9B9-4370-B55C-E05FC74DBF0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0" name="Line 49">
          <a:extLst>
            <a:ext uri="{FF2B5EF4-FFF2-40B4-BE49-F238E27FC236}">
              <a16:creationId xmlns:a16="http://schemas.microsoft.com/office/drawing/2014/main" id="{E89E4999-5B12-495F-8E1F-E1EA6A28FE6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1" name="Line 50">
          <a:extLst>
            <a:ext uri="{FF2B5EF4-FFF2-40B4-BE49-F238E27FC236}">
              <a16:creationId xmlns:a16="http://schemas.microsoft.com/office/drawing/2014/main" id="{E4D34E08-72FB-415B-B737-AED1C250C8F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2" name="Line 51">
          <a:extLst>
            <a:ext uri="{FF2B5EF4-FFF2-40B4-BE49-F238E27FC236}">
              <a16:creationId xmlns:a16="http://schemas.microsoft.com/office/drawing/2014/main" id="{298EC38B-C1A1-415B-B1A4-C392F8A69F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3" name="Line 182">
          <a:extLst>
            <a:ext uri="{FF2B5EF4-FFF2-40B4-BE49-F238E27FC236}">
              <a16:creationId xmlns:a16="http://schemas.microsoft.com/office/drawing/2014/main" id="{093A0A30-8DE7-41A6-A1FD-E01AB8FB342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4" name="Line 183">
          <a:extLst>
            <a:ext uri="{FF2B5EF4-FFF2-40B4-BE49-F238E27FC236}">
              <a16:creationId xmlns:a16="http://schemas.microsoft.com/office/drawing/2014/main" id="{F25657B5-577C-46E2-9E73-6B4754B28AF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5" name="Line 184">
          <a:extLst>
            <a:ext uri="{FF2B5EF4-FFF2-40B4-BE49-F238E27FC236}">
              <a16:creationId xmlns:a16="http://schemas.microsoft.com/office/drawing/2014/main" id="{EDF62264-9303-42C5-BAED-EAB9C0743F9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6" name="Line 185">
          <a:extLst>
            <a:ext uri="{FF2B5EF4-FFF2-40B4-BE49-F238E27FC236}">
              <a16:creationId xmlns:a16="http://schemas.microsoft.com/office/drawing/2014/main" id="{B915D3BF-6FA0-4060-ADA7-FC9EDBC3DFD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7" name="Line 186">
          <a:extLst>
            <a:ext uri="{FF2B5EF4-FFF2-40B4-BE49-F238E27FC236}">
              <a16:creationId xmlns:a16="http://schemas.microsoft.com/office/drawing/2014/main" id="{C453F733-F7BD-40D1-8CE7-AC728F29886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8" name="Line 187">
          <a:extLst>
            <a:ext uri="{FF2B5EF4-FFF2-40B4-BE49-F238E27FC236}">
              <a16:creationId xmlns:a16="http://schemas.microsoft.com/office/drawing/2014/main" id="{6DDC0741-EC57-4772-8D0D-DDA59B46032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9" name="Line 46">
          <a:extLst>
            <a:ext uri="{FF2B5EF4-FFF2-40B4-BE49-F238E27FC236}">
              <a16:creationId xmlns:a16="http://schemas.microsoft.com/office/drawing/2014/main" id="{C37D04A4-A7DD-40B6-BB71-30EBDB31D3D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0" name="Line 47">
          <a:extLst>
            <a:ext uri="{FF2B5EF4-FFF2-40B4-BE49-F238E27FC236}">
              <a16:creationId xmlns:a16="http://schemas.microsoft.com/office/drawing/2014/main" id="{A2867AD8-EA17-4AEF-963D-E4CD4FFB43F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1" name="Line 48">
          <a:extLst>
            <a:ext uri="{FF2B5EF4-FFF2-40B4-BE49-F238E27FC236}">
              <a16:creationId xmlns:a16="http://schemas.microsoft.com/office/drawing/2014/main" id="{D2A06310-D4F4-4116-AE02-73223006A4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2" name="Line 49">
          <a:extLst>
            <a:ext uri="{FF2B5EF4-FFF2-40B4-BE49-F238E27FC236}">
              <a16:creationId xmlns:a16="http://schemas.microsoft.com/office/drawing/2014/main" id="{75DB3D4D-E065-4CE3-A950-F0F26ECFB59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3" name="Line 50">
          <a:extLst>
            <a:ext uri="{FF2B5EF4-FFF2-40B4-BE49-F238E27FC236}">
              <a16:creationId xmlns:a16="http://schemas.microsoft.com/office/drawing/2014/main" id="{6A518BAF-9DC6-4821-B64F-89994B61EAE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4" name="Line 51">
          <a:extLst>
            <a:ext uri="{FF2B5EF4-FFF2-40B4-BE49-F238E27FC236}">
              <a16:creationId xmlns:a16="http://schemas.microsoft.com/office/drawing/2014/main" id="{80CA6666-CCC0-4723-A82B-DF6DDB40C52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5" name="Line 182">
          <a:extLst>
            <a:ext uri="{FF2B5EF4-FFF2-40B4-BE49-F238E27FC236}">
              <a16:creationId xmlns:a16="http://schemas.microsoft.com/office/drawing/2014/main" id="{CCAD3C5F-9615-4CBB-9908-A37635D7FB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6" name="Line 183">
          <a:extLst>
            <a:ext uri="{FF2B5EF4-FFF2-40B4-BE49-F238E27FC236}">
              <a16:creationId xmlns:a16="http://schemas.microsoft.com/office/drawing/2014/main" id="{B479428B-1676-4F4B-84F3-9F386005506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7" name="Line 184">
          <a:extLst>
            <a:ext uri="{FF2B5EF4-FFF2-40B4-BE49-F238E27FC236}">
              <a16:creationId xmlns:a16="http://schemas.microsoft.com/office/drawing/2014/main" id="{DD451A2A-09F5-4E61-A7D6-ED4504CECFD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8" name="Line 185">
          <a:extLst>
            <a:ext uri="{FF2B5EF4-FFF2-40B4-BE49-F238E27FC236}">
              <a16:creationId xmlns:a16="http://schemas.microsoft.com/office/drawing/2014/main" id="{319767E8-1CC1-4113-8B28-36789F01E17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9" name="Line 186">
          <a:extLst>
            <a:ext uri="{FF2B5EF4-FFF2-40B4-BE49-F238E27FC236}">
              <a16:creationId xmlns:a16="http://schemas.microsoft.com/office/drawing/2014/main" id="{F02874A3-08CD-4B26-ADD0-2DA4A3F51DB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0" name="Line 187">
          <a:extLst>
            <a:ext uri="{FF2B5EF4-FFF2-40B4-BE49-F238E27FC236}">
              <a16:creationId xmlns:a16="http://schemas.microsoft.com/office/drawing/2014/main" id="{96BB60ED-2208-4E1F-8EE7-7076272836E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1" name="Line 46">
          <a:extLst>
            <a:ext uri="{FF2B5EF4-FFF2-40B4-BE49-F238E27FC236}">
              <a16:creationId xmlns:a16="http://schemas.microsoft.com/office/drawing/2014/main" id="{F443269F-F1AE-4299-B03B-EA983B0BF5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2" name="Line 47">
          <a:extLst>
            <a:ext uri="{FF2B5EF4-FFF2-40B4-BE49-F238E27FC236}">
              <a16:creationId xmlns:a16="http://schemas.microsoft.com/office/drawing/2014/main" id="{DC0F46F6-BB28-4087-81F6-40446B2BB8A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3" name="Line 48">
          <a:extLst>
            <a:ext uri="{FF2B5EF4-FFF2-40B4-BE49-F238E27FC236}">
              <a16:creationId xmlns:a16="http://schemas.microsoft.com/office/drawing/2014/main" id="{78D4B66F-6900-45E6-A0C4-AE569DAF00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4" name="Line 49">
          <a:extLst>
            <a:ext uri="{FF2B5EF4-FFF2-40B4-BE49-F238E27FC236}">
              <a16:creationId xmlns:a16="http://schemas.microsoft.com/office/drawing/2014/main" id="{C7ACBBC2-2A0D-442C-A684-A7B878E91F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5" name="Line 50">
          <a:extLst>
            <a:ext uri="{FF2B5EF4-FFF2-40B4-BE49-F238E27FC236}">
              <a16:creationId xmlns:a16="http://schemas.microsoft.com/office/drawing/2014/main" id="{C57E7055-EB42-47DB-B278-2D787B84834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6" name="Line 51">
          <a:extLst>
            <a:ext uri="{FF2B5EF4-FFF2-40B4-BE49-F238E27FC236}">
              <a16:creationId xmlns:a16="http://schemas.microsoft.com/office/drawing/2014/main" id="{30DD079A-3153-4496-8312-C2BE5E3E70E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7" name="Line 182">
          <a:extLst>
            <a:ext uri="{FF2B5EF4-FFF2-40B4-BE49-F238E27FC236}">
              <a16:creationId xmlns:a16="http://schemas.microsoft.com/office/drawing/2014/main" id="{54042D17-7A0E-43C4-A3BD-72421D7010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8" name="Line 183">
          <a:extLst>
            <a:ext uri="{FF2B5EF4-FFF2-40B4-BE49-F238E27FC236}">
              <a16:creationId xmlns:a16="http://schemas.microsoft.com/office/drawing/2014/main" id="{5D5C71B8-2BCF-4F81-9EF5-3BACECF0CF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9" name="Line 184">
          <a:extLst>
            <a:ext uri="{FF2B5EF4-FFF2-40B4-BE49-F238E27FC236}">
              <a16:creationId xmlns:a16="http://schemas.microsoft.com/office/drawing/2014/main" id="{716D0EC8-FE09-42CA-8355-5224EB0F412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0" name="Line 185">
          <a:extLst>
            <a:ext uri="{FF2B5EF4-FFF2-40B4-BE49-F238E27FC236}">
              <a16:creationId xmlns:a16="http://schemas.microsoft.com/office/drawing/2014/main" id="{7491BBC5-A2B6-4D59-8F3E-8B2DB935E34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1" name="Line 186">
          <a:extLst>
            <a:ext uri="{FF2B5EF4-FFF2-40B4-BE49-F238E27FC236}">
              <a16:creationId xmlns:a16="http://schemas.microsoft.com/office/drawing/2014/main" id="{EDB23B0D-BF22-49B3-83CA-A0934D6A0FB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2" name="Line 187">
          <a:extLst>
            <a:ext uri="{FF2B5EF4-FFF2-40B4-BE49-F238E27FC236}">
              <a16:creationId xmlns:a16="http://schemas.microsoft.com/office/drawing/2014/main" id="{C44AFF5A-9AB0-4B31-8D26-4F51F6055D5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3" name="Line 46">
          <a:extLst>
            <a:ext uri="{FF2B5EF4-FFF2-40B4-BE49-F238E27FC236}">
              <a16:creationId xmlns:a16="http://schemas.microsoft.com/office/drawing/2014/main" id="{14D0EEC1-426B-4B75-8203-BF676403B03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4" name="Line 47">
          <a:extLst>
            <a:ext uri="{FF2B5EF4-FFF2-40B4-BE49-F238E27FC236}">
              <a16:creationId xmlns:a16="http://schemas.microsoft.com/office/drawing/2014/main" id="{17895049-C3AE-4950-9842-1C2AA112802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5" name="Line 48">
          <a:extLst>
            <a:ext uri="{FF2B5EF4-FFF2-40B4-BE49-F238E27FC236}">
              <a16:creationId xmlns:a16="http://schemas.microsoft.com/office/drawing/2014/main" id="{678CE423-F359-4D3A-AFF2-18BEBF33CE1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6" name="Line 49">
          <a:extLst>
            <a:ext uri="{FF2B5EF4-FFF2-40B4-BE49-F238E27FC236}">
              <a16:creationId xmlns:a16="http://schemas.microsoft.com/office/drawing/2014/main" id="{0246F502-8EC2-4990-9E8F-770D0162E31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7" name="Line 50">
          <a:extLst>
            <a:ext uri="{FF2B5EF4-FFF2-40B4-BE49-F238E27FC236}">
              <a16:creationId xmlns:a16="http://schemas.microsoft.com/office/drawing/2014/main" id="{BFC75F2C-F6C5-4B98-995B-64819C87AD2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8" name="Line 51">
          <a:extLst>
            <a:ext uri="{FF2B5EF4-FFF2-40B4-BE49-F238E27FC236}">
              <a16:creationId xmlns:a16="http://schemas.microsoft.com/office/drawing/2014/main" id="{8ACB93A9-4270-49B7-87F0-FDA422C3A11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9" name="Line 182">
          <a:extLst>
            <a:ext uri="{FF2B5EF4-FFF2-40B4-BE49-F238E27FC236}">
              <a16:creationId xmlns:a16="http://schemas.microsoft.com/office/drawing/2014/main" id="{941CB666-0C62-4907-8E44-265AB4CC088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0" name="Line 183">
          <a:extLst>
            <a:ext uri="{FF2B5EF4-FFF2-40B4-BE49-F238E27FC236}">
              <a16:creationId xmlns:a16="http://schemas.microsoft.com/office/drawing/2014/main" id="{50D9B4FD-C457-4F65-B4EA-924341379AA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1" name="Line 184">
          <a:extLst>
            <a:ext uri="{FF2B5EF4-FFF2-40B4-BE49-F238E27FC236}">
              <a16:creationId xmlns:a16="http://schemas.microsoft.com/office/drawing/2014/main" id="{BF8368E6-C6CE-411F-8A08-4DEAB6690C9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2" name="Line 185">
          <a:extLst>
            <a:ext uri="{FF2B5EF4-FFF2-40B4-BE49-F238E27FC236}">
              <a16:creationId xmlns:a16="http://schemas.microsoft.com/office/drawing/2014/main" id="{7AA2F25C-763B-4E1A-BB09-9FA3A2B58FB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3" name="Line 186">
          <a:extLst>
            <a:ext uri="{FF2B5EF4-FFF2-40B4-BE49-F238E27FC236}">
              <a16:creationId xmlns:a16="http://schemas.microsoft.com/office/drawing/2014/main" id="{C0AD8469-19D8-4974-AF6C-CDA8CB4B18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4" name="Line 187">
          <a:extLst>
            <a:ext uri="{FF2B5EF4-FFF2-40B4-BE49-F238E27FC236}">
              <a16:creationId xmlns:a16="http://schemas.microsoft.com/office/drawing/2014/main" id="{AE3E7D55-34B7-4F20-B7DC-2CF71FB7B6B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5" name="Line 46">
          <a:extLst>
            <a:ext uri="{FF2B5EF4-FFF2-40B4-BE49-F238E27FC236}">
              <a16:creationId xmlns:a16="http://schemas.microsoft.com/office/drawing/2014/main" id="{69B95B0E-B3D7-43A5-AF35-2829F5FE7C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6" name="Line 47">
          <a:extLst>
            <a:ext uri="{FF2B5EF4-FFF2-40B4-BE49-F238E27FC236}">
              <a16:creationId xmlns:a16="http://schemas.microsoft.com/office/drawing/2014/main" id="{22DA0530-3760-470B-9D61-4C544A82D28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7" name="Line 48">
          <a:extLst>
            <a:ext uri="{FF2B5EF4-FFF2-40B4-BE49-F238E27FC236}">
              <a16:creationId xmlns:a16="http://schemas.microsoft.com/office/drawing/2014/main" id="{4B65542E-E5C3-4180-AA7C-D12A3E8A1D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8" name="Line 49">
          <a:extLst>
            <a:ext uri="{FF2B5EF4-FFF2-40B4-BE49-F238E27FC236}">
              <a16:creationId xmlns:a16="http://schemas.microsoft.com/office/drawing/2014/main" id="{82C83602-818D-40DD-8AA2-41F5C8C8667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9" name="Line 50">
          <a:extLst>
            <a:ext uri="{FF2B5EF4-FFF2-40B4-BE49-F238E27FC236}">
              <a16:creationId xmlns:a16="http://schemas.microsoft.com/office/drawing/2014/main" id="{04577E8C-DA38-46E1-B749-2F9CAF4F073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0" name="Line 51">
          <a:extLst>
            <a:ext uri="{FF2B5EF4-FFF2-40B4-BE49-F238E27FC236}">
              <a16:creationId xmlns:a16="http://schemas.microsoft.com/office/drawing/2014/main" id="{5CE49BC7-6343-44D8-8E64-7EE09C06736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1" name="Line 182">
          <a:extLst>
            <a:ext uri="{FF2B5EF4-FFF2-40B4-BE49-F238E27FC236}">
              <a16:creationId xmlns:a16="http://schemas.microsoft.com/office/drawing/2014/main" id="{3FDC5157-DCB2-4016-894B-B80AB7C813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2" name="Line 183">
          <a:extLst>
            <a:ext uri="{FF2B5EF4-FFF2-40B4-BE49-F238E27FC236}">
              <a16:creationId xmlns:a16="http://schemas.microsoft.com/office/drawing/2014/main" id="{73327DEE-98BA-4091-A16B-1990ACF6E7F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3" name="Line 184">
          <a:extLst>
            <a:ext uri="{FF2B5EF4-FFF2-40B4-BE49-F238E27FC236}">
              <a16:creationId xmlns:a16="http://schemas.microsoft.com/office/drawing/2014/main" id="{FD187952-9792-44B8-B4F6-97F990EFC1E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4" name="Line 185">
          <a:extLst>
            <a:ext uri="{FF2B5EF4-FFF2-40B4-BE49-F238E27FC236}">
              <a16:creationId xmlns:a16="http://schemas.microsoft.com/office/drawing/2014/main" id="{4B9997B8-F10E-4989-BBEF-55019215D6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5" name="Line 186">
          <a:extLst>
            <a:ext uri="{FF2B5EF4-FFF2-40B4-BE49-F238E27FC236}">
              <a16:creationId xmlns:a16="http://schemas.microsoft.com/office/drawing/2014/main" id="{DA7A8311-6E91-4860-B446-C4CAA35B0B9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6" name="Line 187">
          <a:extLst>
            <a:ext uri="{FF2B5EF4-FFF2-40B4-BE49-F238E27FC236}">
              <a16:creationId xmlns:a16="http://schemas.microsoft.com/office/drawing/2014/main" id="{3F2D76B3-9D1D-4D07-B646-58878C73A1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7" name="Line 46">
          <a:extLst>
            <a:ext uri="{FF2B5EF4-FFF2-40B4-BE49-F238E27FC236}">
              <a16:creationId xmlns:a16="http://schemas.microsoft.com/office/drawing/2014/main" id="{844D89BB-3E85-4D6A-8887-858572A13A2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8" name="Line 47">
          <a:extLst>
            <a:ext uri="{FF2B5EF4-FFF2-40B4-BE49-F238E27FC236}">
              <a16:creationId xmlns:a16="http://schemas.microsoft.com/office/drawing/2014/main" id="{38508623-BAA5-4279-8A31-B5112372DE6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9" name="Line 48">
          <a:extLst>
            <a:ext uri="{FF2B5EF4-FFF2-40B4-BE49-F238E27FC236}">
              <a16:creationId xmlns:a16="http://schemas.microsoft.com/office/drawing/2014/main" id="{79264659-50CA-45CA-9702-175E2313B30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0" name="Line 49">
          <a:extLst>
            <a:ext uri="{FF2B5EF4-FFF2-40B4-BE49-F238E27FC236}">
              <a16:creationId xmlns:a16="http://schemas.microsoft.com/office/drawing/2014/main" id="{E46E9943-3A50-41F0-AC26-2285A08FE6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1" name="Line 50">
          <a:extLst>
            <a:ext uri="{FF2B5EF4-FFF2-40B4-BE49-F238E27FC236}">
              <a16:creationId xmlns:a16="http://schemas.microsoft.com/office/drawing/2014/main" id="{CB441514-4A88-42D1-BB4D-9B642CE51F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2" name="Line 51">
          <a:extLst>
            <a:ext uri="{FF2B5EF4-FFF2-40B4-BE49-F238E27FC236}">
              <a16:creationId xmlns:a16="http://schemas.microsoft.com/office/drawing/2014/main" id="{23116707-AC08-4599-B990-79473BFB2D4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3" name="Line 182">
          <a:extLst>
            <a:ext uri="{FF2B5EF4-FFF2-40B4-BE49-F238E27FC236}">
              <a16:creationId xmlns:a16="http://schemas.microsoft.com/office/drawing/2014/main" id="{AC477FF9-6A76-44E9-A9EF-A997C12FD8E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4" name="Line 183">
          <a:extLst>
            <a:ext uri="{FF2B5EF4-FFF2-40B4-BE49-F238E27FC236}">
              <a16:creationId xmlns:a16="http://schemas.microsoft.com/office/drawing/2014/main" id="{8DE907E5-415F-487F-BED2-A87E6A877D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5" name="Line 184">
          <a:extLst>
            <a:ext uri="{FF2B5EF4-FFF2-40B4-BE49-F238E27FC236}">
              <a16:creationId xmlns:a16="http://schemas.microsoft.com/office/drawing/2014/main" id="{311F34E5-078C-4258-AA91-26996C2CCC4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6" name="Line 185">
          <a:extLst>
            <a:ext uri="{FF2B5EF4-FFF2-40B4-BE49-F238E27FC236}">
              <a16:creationId xmlns:a16="http://schemas.microsoft.com/office/drawing/2014/main" id="{C09639AF-F482-410E-BF25-FC6EA10BEAB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7" name="Line 186">
          <a:extLst>
            <a:ext uri="{FF2B5EF4-FFF2-40B4-BE49-F238E27FC236}">
              <a16:creationId xmlns:a16="http://schemas.microsoft.com/office/drawing/2014/main" id="{1B131844-3457-45CA-AC99-122CA0DF1C1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8" name="Line 187">
          <a:extLst>
            <a:ext uri="{FF2B5EF4-FFF2-40B4-BE49-F238E27FC236}">
              <a16:creationId xmlns:a16="http://schemas.microsoft.com/office/drawing/2014/main" id="{DD482824-4C61-4433-9BF8-1968E2BE4CA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9" name="Line 46">
          <a:extLst>
            <a:ext uri="{FF2B5EF4-FFF2-40B4-BE49-F238E27FC236}">
              <a16:creationId xmlns:a16="http://schemas.microsoft.com/office/drawing/2014/main" id="{387F0DBD-82B8-4F5C-8D56-CE1140C947B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0" name="Line 47">
          <a:extLst>
            <a:ext uri="{FF2B5EF4-FFF2-40B4-BE49-F238E27FC236}">
              <a16:creationId xmlns:a16="http://schemas.microsoft.com/office/drawing/2014/main" id="{C30B99DB-1761-4222-AFB1-6300368043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1" name="Line 48">
          <a:extLst>
            <a:ext uri="{FF2B5EF4-FFF2-40B4-BE49-F238E27FC236}">
              <a16:creationId xmlns:a16="http://schemas.microsoft.com/office/drawing/2014/main" id="{6040B907-A841-4840-865C-D1162C4C0AF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2" name="Line 49">
          <a:extLst>
            <a:ext uri="{FF2B5EF4-FFF2-40B4-BE49-F238E27FC236}">
              <a16:creationId xmlns:a16="http://schemas.microsoft.com/office/drawing/2014/main" id="{5ACD8261-6E5B-4734-B7B3-801151220E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3" name="Line 50">
          <a:extLst>
            <a:ext uri="{FF2B5EF4-FFF2-40B4-BE49-F238E27FC236}">
              <a16:creationId xmlns:a16="http://schemas.microsoft.com/office/drawing/2014/main" id="{6C511938-596B-41C6-910D-49FC5FA08C8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4" name="Line 51">
          <a:extLst>
            <a:ext uri="{FF2B5EF4-FFF2-40B4-BE49-F238E27FC236}">
              <a16:creationId xmlns:a16="http://schemas.microsoft.com/office/drawing/2014/main" id="{6BDA0E3F-8D9B-468A-BF31-9675307B553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5" name="Line 182">
          <a:extLst>
            <a:ext uri="{FF2B5EF4-FFF2-40B4-BE49-F238E27FC236}">
              <a16:creationId xmlns:a16="http://schemas.microsoft.com/office/drawing/2014/main" id="{914EF10E-81F3-4C4A-8BB5-AB0E72004D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6" name="Line 183">
          <a:extLst>
            <a:ext uri="{FF2B5EF4-FFF2-40B4-BE49-F238E27FC236}">
              <a16:creationId xmlns:a16="http://schemas.microsoft.com/office/drawing/2014/main" id="{7C1FA50F-340B-4BCA-BF59-B94B012C3CB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7" name="Line 184">
          <a:extLst>
            <a:ext uri="{FF2B5EF4-FFF2-40B4-BE49-F238E27FC236}">
              <a16:creationId xmlns:a16="http://schemas.microsoft.com/office/drawing/2014/main" id="{EE4044C1-DA6C-4342-8504-242E4D67180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8" name="Line 185">
          <a:extLst>
            <a:ext uri="{FF2B5EF4-FFF2-40B4-BE49-F238E27FC236}">
              <a16:creationId xmlns:a16="http://schemas.microsoft.com/office/drawing/2014/main" id="{39C04833-1B1B-47E7-BE37-3EE0860DDAD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9" name="Line 186">
          <a:extLst>
            <a:ext uri="{FF2B5EF4-FFF2-40B4-BE49-F238E27FC236}">
              <a16:creationId xmlns:a16="http://schemas.microsoft.com/office/drawing/2014/main" id="{E7E9DE15-EA41-46BB-B4CA-2501B631FC2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0" name="Line 187">
          <a:extLst>
            <a:ext uri="{FF2B5EF4-FFF2-40B4-BE49-F238E27FC236}">
              <a16:creationId xmlns:a16="http://schemas.microsoft.com/office/drawing/2014/main" id="{0383D134-ADE0-4858-B3E8-A9B0CE5283B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1" name="Line 46">
          <a:extLst>
            <a:ext uri="{FF2B5EF4-FFF2-40B4-BE49-F238E27FC236}">
              <a16:creationId xmlns:a16="http://schemas.microsoft.com/office/drawing/2014/main" id="{BE166F64-B5E9-4397-B6FC-C4EA0AA40BB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2" name="Line 47">
          <a:extLst>
            <a:ext uri="{FF2B5EF4-FFF2-40B4-BE49-F238E27FC236}">
              <a16:creationId xmlns:a16="http://schemas.microsoft.com/office/drawing/2014/main" id="{D9013413-1BC6-4884-A358-03DAB87F91B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3" name="Line 48">
          <a:extLst>
            <a:ext uri="{FF2B5EF4-FFF2-40B4-BE49-F238E27FC236}">
              <a16:creationId xmlns:a16="http://schemas.microsoft.com/office/drawing/2014/main" id="{0AFC5C5C-9B68-47D1-9068-A93A5CEAB6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4" name="Line 49">
          <a:extLst>
            <a:ext uri="{FF2B5EF4-FFF2-40B4-BE49-F238E27FC236}">
              <a16:creationId xmlns:a16="http://schemas.microsoft.com/office/drawing/2014/main" id="{832AA075-CC93-43AD-8BB5-842390EDE23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5" name="Line 50">
          <a:extLst>
            <a:ext uri="{FF2B5EF4-FFF2-40B4-BE49-F238E27FC236}">
              <a16:creationId xmlns:a16="http://schemas.microsoft.com/office/drawing/2014/main" id="{D40EAF86-D22C-4A33-9BA8-EAC1EA4960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6" name="Line 51">
          <a:extLst>
            <a:ext uri="{FF2B5EF4-FFF2-40B4-BE49-F238E27FC236}">
              <a16:creationId xmlns:a16="http://schemas.microsoft.com/office/drawing/2014/main" id="{335C9FF9-19F4-43FF-943E-DDE9E1F348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7" name="Line 182">
          <a:extLst>
            <a:ext uri="{FF2B5EF4-FFF2-40B4-BE49-F238E27FC236}">
              <a16:creationId xmlns:a16="http://schemas.microsoft.com/office/drawing/2014/main" id="{F551EDDD-587F-4700-9C61-4FE1A8F714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8" name="Line 183">
          <a:extLst>
            <a:ext uri="{FF2B5EF4-FFF2-40B4-BE49-F238E27FC236}">
              <a16:creationId xmlns:a16="http://schemas.microsoft.com/office/drawing/2014/main" id="{D1CC82B9-5D39-45D6-B953-D0763785A1A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9" name="Line 184">
          <a:extLst>
            <a:ext uri="{FF2B5EF4-FFF2-40B4-BE49-F238E27FC236}">
              <a16:creationId xmlns:a16="http://schemas.microsoft.com/office/drawing/2014/main" id="{E8FC1DC1-652C-4CB5-A358-992ECBAE2C6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0" name="Line 185">
          <a:extLst>
            <a:ext uri="{FF2B5EF4-FFF2-40B4-BE49-F238E27FC236}">
              <a16:creationId xmlns:a16="http://schemas.microsoft.com/office/drawing/2014/main" id="{7AAD014F-963F-4566-9EF5-9B43AB22D0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1" name="Line 186">
          <a:extLst>
            <a:ext uri="{FF2B5EF4-FFF2-40B4-BE49-F238E27FC236}">
              <a16:creationId xmlns:a16="http://schemas.microsoft.com/office/drawing/2014/main" id="{D1484838-1CCB-4321-A9B0-5ADE412629C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2" name="Line 187">
          <a:extLst>
            <a:ext uri="{FF2B5EF4-FFF2-40B4-BE49-F238E27FC236}">
              <a16:creationId xmlns:a16="http://schemas.microsoft.com/office/drawing/2014/main" id="{D60FF8B8-E788-45D3-A342-70C37B97743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3" name="Line 46">
          <a:extLst>
            <a:ext uri="{FF2B5EF4-FFF2-40B4-BE49-F238E27FC236}">
              <a16:creationId xmlns:a16="http://schemas.microsoft.com/office/drawing/2014/main" id="{3CC78540-CC5C-4810-9D15-2279C3E0EFA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4" name="Line 47">
          <a:extLst>
            <a:ext uri="{FF2B5EF4-FFF2-40B4-BE49-F238E27FC236}">
              <a16:creationId xmlns:a16="http://schemas.microsoft.com/office/drawing/2014/main" id="{AF0057AE-D220-40D0-BAD2-36CC29E3937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5" name="Line 48">
          <a:extLst>
            <a:ext uri="{FF2B5EF4-FFF2-40B4-BE49-F238E27FC236}">
              <a16:creationId xmlns:a16="http://schemas.microsoft.com/office/drawing/2014/main" id="{E89B2F5A-AD26-462D-A618-8D7BDEA1970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6" name="Line 49">
          <a:extLst>
            <a:ext uri="{FF2B5EF4-FFF2-40B4-BE49-F238E27FC236}">
              <a16:creationId xmlns:a16="http://schemas.microsoft.com/office/drawing/2014/main" id="{DB40E9B6-CF6A-4CB6-B30D-524C548F43E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7" name="Line 50">
          <a:extLst>
            <a:ext uri="{FF2B5EF4-FFF2-40B4-BE49-F238E27FC236}">
              <a16:creationId xmlns:a16="http://schemas.microsoft.com/office/drawing/2014/main" id="{62FE00A4-FBEE-4DE7-8819-F2799DC8D72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8" name="Line 51">
          <a:extLst>
            <a:ext uri="{FF2B5EF4-FFF2-40B4-BE49-F238E27FC236}">
              <a16:creationId xmlns:a16="http://schemas.microsoft.com/office/drawing/2014/main" id="{769C78B3-B561-456F-82A4-F4496E11515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9" name="Line 182">
          <a:extLst>
            <a:ext uri="{FF2B5EF4-FFF2-40B4-BE49-F238E27FC236}">
              <a16:creationId xmlns:a16="http://schemas.microsoft.com/office/drawing/2014/main" id="{95D35B10-32B3-4654-A6DC-BDBB542756F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0" name="Line 183">
          <a:extLst>
            <a:ext uri="{FF2B5EF4-FFF2-40B4-BE49-F238E27FC236}">
              <a16:creationId xmlns:a16="http://schemas.microsoft.com/office/drawing/2014/main" id="{515544A4-464A-4B93-A162-88FF68E117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1" name="Line 184">
          <a:extLst>
            <a:ext uri="{FF2B5EF4-FFF2-40B4-BE49-F238E27FC236}">
              <a16:creationId xmlns:a16="http://schemas.microsoft.com/office/drawing/2014/main" id="{45F84644-A6FC-4811-8ED0-1E0B1A7200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2" name="Line 185">
          <a:extLst>
            <a:ext uri="{FF2B5EF4-FFF2-40B4-BE49-F238E27FC236}">
              <a16:creationId xmlns:a16="http://schemas.microsoft.com/office/drawing/2014/main" id="{1CE14927-91F0-4F31-AFE8-5DFA8A2D398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3" name="Line 186">
          <a:extLst>
            <a:ext uri="{FF2B5EF4-FFF2-40B4-BE49-F238E27FC236}">
              <a16:creationId xmlns:a16="http://schemas.microsoft.com/office/drawing/2014/main" id="{6835C590-3A7D-472D-98B8-91C8A126C54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4" name="Line 187">
          <a:extLst>
            <a:ext uri="{FF2B5EF4-FFF2-40B4-BE49-F238E27FC236}">
              <a16:creationId xmlns:a16="http://schemas.microsoft.com/office/drawing/2014/main" id="{55CF1CE1-CB97-4DA5-90FF-5DA1015B03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5" name="Line 46">
          <a:extLst>
            <a:ext uri="{FF2B5EF4-FFF2-40B4-BE49-F238E27FC236}">
              <a16:creationId xmlns:a16="http://schemas.microsoft.com/office/drawing/2014/main" id="{4207A1C2-E739-42D6-A882-AFA7823A731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6" name="Line 47">
          <a:extLst>
            <a:ext uri="{FF2B5EF4-FFF2-40B4-BE49-F238E27FC236}">
              <a16:creationId xmlns:a16="http://schemas.microsoft.com/office/drawing/2014/main" id="{4558B643-CBF5-4E3F-ABCF-DEC1C7DBCB7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7" name="Line 48">
          <a:extLst>
            <a:ext uri="{FF2B5EF4-FFF2-40B4-BE49-F238E27FC236}">
              <a16:creationId xmlns:a16="http://schemas.microsoft.com/office/drawing/2014/main" id="{F38381F8-BA49-4246-ACED-212016D3AC2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8" name="Line 49">
          <a:extLst>
            <a:ext uri="{FF2B5EF4-FFF2-40B4-BE49-F238E27FC236}">
              <a16:creationId xmlns:a16="http://schemas.microsoft.com/office/drawing/2014/main" id="{840AC135-AC4F-4643-ABFB-95C3E91EE8C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9" name="Line 50">
          <a:extLst>
            <a:ext uri="{FF2B5EF4-FFF2-40B4-BE49-F238E27FC236}">
              <a16:creationId xmlns:a16="http://schemas.microsoft.com/office/drawing/2014/main" id="{8ABA550A-6D74-4F12-BF17-5A8A8E9AE71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0" name="Line 51">
          <a:extLst>
            <a:ext uri="{FF2B5EF4-FFF2-40B4-BE49-F238E27FC236}">
              <a16:creationId xmlns:a16="http://schemas.microsoft.com/office/drawing/2014/main" id="{351242FA-DF4B-471D-88CB-963D276D89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1" name="Line 182">
          <a:extLst>
            <a:ext uri="{FF2B5EF4-FFF2-40B4-BE49-F238E27FC236}">
              <a16:creationId xmlns:a16="http://schemas.microsoft.com/office/drawing/2014/main" id="{882816FC-07B8-4A85-8FFE-DC0BEE3CAEF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2" name="Line 183">
          <a:extLst>
            <a:ext uri="{FF2B5EF4-FFF2-40B4-BE49-F238E27FC236}">
              <a16:creationId xmlns:a16="http://schemas.microsoft.com/office/drawing/2014/main" id="{23113E1B-55F3-4F01-9239-7B9FA49E2D8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3" name="Line 184">
          <a:extLst>
            <a:ext uri="{FF2B5EF4-FFF2-40B4-BE49-F238E27FC236}">
              <a16:creationId xmlns:a16="http://schemas.microsoft.com/office/drawing/2014/main" id="{7CB474E6-13D1-4710-AF25-DFDBE3EF83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4" name="Line 185">
          <a:extLst>
            <a:ext uri="{FF2B5EF4-FFF2-40B4-BE49-F238E27FC236}">
              <a16:creationId xmlns:a16="http://schemas.microsoft.com/office/drawing/2014/main" id="{DF515694-4AB6-413B-B1D3-8D3402D27BC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5" name="Line 186">
          <a:extLst>
            <a:ext uri="{FF2B5EF4-FFF2-40B4-BE49-F238E27FC236}">
              <a16:creationId xmlns:a16="http://schemas.microsoft.com/office/drawing/2014/main" id="{3E9000A5-3B15-42C1-9503-E2E5419DB83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6" name="Line 187">
          <a:extLst>
            <a:ext uri="{FF2B5EF4-FFF2-40B4-BE49-F238E27FC236}">
              <a16:creationId xmlns:a16="http://schemas.microsoft.com/office/drawing/2014/main" id="{2661C33C-43A6-458E-A1A7-431F41EBC96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7" name="Line 46">
          <a:extLst>
            <a:ext uri="{FF2B5EF4-FFF2-40B4-BE49-F238E27FC236}">
              <a16:creationId xmlns:a16="http://schemas.microsoft.com/office/drawing/2014/main" id="{DA0F4F41-F1CA-4B40-ACFE-122A402EB0F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8" name="Line 47">
          <a:extLst>
            <a:ext uri="{FF2B5EF4-FFF2-40B4-BE49-F238E27FC236}">
              <a16:creationId xmlns:a16="http://schemas.microsoft.com/office/drawing/2014/main" id="{E8DF02B7-29E2-48C4-8F91-FBD776DC269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9" name="Line 48">
          <a:extLst>
            <a:ext uri="{FF2B5EF4-FFF2-40B4-BE49-F238E27FC236}">
              <a16:creationId xmlns:a16="http://schemas.microsoft.com/office/drawing/2014/main" id="{25CE3FDC-D4F8-4788-A6F4-2C6C35BF04A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0" name="Line 49">
          <a:extLst>
            <a:ext uri="{FF2B5EF4-FFF2-40B4-BE49-F238E27FC236}">
              <a16:creationId xmlns:a16="http://schemas.microsoft.com/office/drawing/2014/main" id="{B791B140-B7DF-4D7B-A6F4-9923E54EF57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1" name="Line 50">
          <a:extLst>
            <a:ext uri="{FF2B5EF4-FFF2-40B4-BE49-F238E27FC236}">
              <a16:creationId xmlns:a16="http://schemas.microsoft.com/office/drawing/2014/main" id="{6BD3A85B-6810-4703-B0A7-69B7920BE86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2" name="Line 51">
          <a:extLst>
            <a:ext uri="{FF2B5EF4-FFF2-40B4-BE49-F238E27FC236}">
              <a16:creationId xmlns:a16="http://schemas.microsoft.com/office/drawing/2014/main" id="{2AA44EE1-BA98-4656-AF37-DFCCEA761AF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3" name="Line 182">
          <a:extLst>
            <a:ext uri="{FF2B5EF4-FFF2-40B4-BE49-F238E27FC236}">
              <a16:creationId xmlns:a16="http://schemas.microsoft.com/office/drawing/2014/main" id="{B9B627E6-2DFF-44BA-8145-A260FC88D1E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4" name="Line 183">
          <a:extLst>
            <a:ext uri="{FF2B5EF4-FFF2-40B4-BE49-F238E27FC236}">
              <a16:creationId xmlns:a16="http://schemas.microsoft.com/office/drawing/2014/main" id="{37D874A4-B065-4F9B-B6AC-FDC2D5C9D4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5" name="Line 184">
          <a:extLst>
            <a:ext uri="{FF2B5EF4-FFF2-40B4-BE49-F238E27FC236}">
              <a16:creationId xmlns:a16="http://schemas.microsoft.com/office/drawing/2014/main" id="{819D6911-7B7C-4325-878F-DDF0A482E7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6" name="Line 185">
          <a:extLst>
            <a:ext uri="{FF2B5EF4-FFF2-40B4-BE49-F238E27FC236}">
              <a16:creationId xmlns:a16="http://schemas.microsoft.com/office/drawing/2014/main" id="{2E2C6DC8-FA9A-4BE1-90B3-4517541DFC0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7" name="Line 186">
          <a:extLst>
            <a:ext uri="{FF2B5EF4-FFF2-40B4-BE49-F238E27FC236}">
              <a16:creationId xmlns:a16="http://schemas.microsoft.com/office/drawing/2014/main" id="{D8079A4A-50CB-42D1-BA13-3F9ED78B407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8" name="Line 187">
          <a:extLst>
            <a:ext uri="{FF2B5EF4-FFF2-40B4-BE49-F238E27FC236}">
              <a16:creationId xmlns:a16="http://schemas.microsoft.com/office/drawing/2014/main" id="{17B91AED-B0C5-4A30-A8F9-7A38C49E9E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59" name="Line 46">
          <a:extLst>
            <a:ext uri="{FF2B5EF4-FFF2-40B4-BE49-F238E27FC236}">
              <a16:creationId xmlns:a16="http://schemas.microsoft.com/office/drawing/2014/main" id="{87223022-2362-420B-8318-2496AA4715B6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0" name="Line 47">
          <a:extLst>
            <a:ext uri="{FF2B5EF4-FFF2-40B4-BE49-F238E27FC236}">
              <a16:creationId xmlns:a16="http://schemas.microsoft.com/office/drawing/2014/main" id="{80F9AC87-EFD6-4B0A-985B-3DF4C925ED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1" name="Line 48">
          <a:extLst>
            <a:ext uri="{FF2B5EF4-FFF2-40B4-BE49-F238E27FC236}">
              <a16:creationId xmlns:a16="http://schemas.microsoft.com/office/drawing/2014/main" id="{B3F86A7B-C1FC-481F-AB64-69085FD5C8F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2" name="Line 49">
          <a:extLst>
            <a:ext uri="{FF2B5EF4-FFF2-40B4-BE49-F238E27FC236}">
              <a16:creationId xmlns:a16="http://schemas.microsoft.com/office/drawing/2014/main" id="{C103EE77-9660-47BE-AABF-11A0B4A1CBC3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3" name="Line 50">
          <a:extLst>
            <a:ext uri="{FF2B5EF4-FFF2-40B4-BE49-F238E27FC236}">
              <a16:creationId xmlns:a16="http://schemas.microsoft.com/office/drawing/2014/main" id="{E83A183A-7FA7-47AF-A7AB-4E15EB6F5E5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4" name="Line 51">
          <a:extLst>
            <a:ext uri="{FF2B5EF4-FFF2-40B4-BE49-F238E27FC236}">
              <a16:creationId xmlns:a16="http://schemas.microsoft.com/office/drawing/2014/main" id="{97D75934-85AE-49FA-8F2F-1B076F2AA76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5" name="Line 182">
          <a:extLst>
            <a:ext uri="{FF2B5EF4-FFF2-40B4-BE49-F238E27FC236}">
              <a16:creationId xmlns:a16="http://schemas.microsoft.com/office/drawing/2014/main" id="{78C192E2-790F-49CB-86EC-7D14A34550F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6" name="Line 183">
          <a:extLst>
            <a:ext uri="{FF2B5EF4-FFF2-40B4-BE49-F238E27FC236}">
              <a16:creationId xmlns:a16="http://schemas.microsoft.com/office/drawing/2014/main" id="{3286E8E5-3C2E-4222-AF9C-5A030485470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7" name="Line 184">
          <a:extLst>
            <a:ext uri="{FF2B5EF4-FFF2-40B4-BE49-F238E27FC236}">
              <a16:creationId xmlns:a16="http://schemas.microsoft.com/office/drawing/2014/main" id="{14587827-2964-49C8-832E-F99F74CC1D9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8" name="Line 185">
          <a:extLst>
            <a:ext uri="{FF2B5EF4-FFF2-40B4-BE49-F238E27FC236}">
              <a16:creationId xmlns:a16="http://schemas.microsoft.com/office/drawing/2014/main" id="{B51F8193-4BDA-48D8-8C09-10DC357BB70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9" name="Line 186">
          <a:extLst>
            <a:ext uri="{FF2B5EF4-FFF2-40B4-BE49-F238E27FC236}">
              <a16:creationId xmlns:a16="http://schemas.microsoft.com/office/drawing/2014/main" id="{72924B53-00E9-4509-9BF4-B3BE20EE04C0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0" name="Line 187">
          <a:extLst>
            <a:ext uri="{FF2B5EF4-FFF2-40B4-BE49-F238E27FC236}">
              <a16:creationId xmlns:a16="http://schemas.microsoft.com/office/drawing/2014/main" id="{3D337EDC-D489-4B9A-8921-74D0645C84E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1" name="Line 46">
          <a:extLst>
            <a:ext uri="{FF2B5EF4-FFF2-40B4-BE49-F238E27FC236}">
              <a16:creationId xmlns:a16="http://schemas.microsoft.com/office/drawing/2014/main" id="{1D2CC9D3-68A0-4C37-8055-9F54DA64070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2" name="Line 47">
          <a:extLst>
            <a:ext uri="{FF2B5EF4-FFF2-40B4-BE49-F238E27FC236}">
              <a16:creationId xmlns:a16="http://schemas.microsoft.com/office/drawing/2014/main" id="{3BF4755C-5874-4625-944D-63B0C389E71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3" name="Line 48">
          <a:extLst>
            <a:ext uri="{FF2B5EF4-FFF2-40B4-BE49-F238E27FC236}">
              <a16:creationId xmlns:a16="http://schemas.microsoft.com/office/drawing/2014/main" id="{2E14706B-2CB0-4B11-ACE3-872E9A9E18B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4" name="Line 49">
          <a:extLst>
            <a:ext uri="{FF2B5EF4-FFF2-40B4-BE49-F238E27FC236}">
              <a16:creationId xmlns:a16="http://schemas.microsoft.com/office/drawing/2014/main" id="{0B5020FB-062D-4C5D-B8B9-BFA0299D667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5" name="Line 50">
          <a:extLst>
            <a:ext uri="{FF2B5EF4-FFF2-40B4-BE49-F238E27FC236}">
              <a16:creationId xmlns:a16="http://schemas.microsoft.com/office/drawing/2014/main" id="{5F382A14-92F1-4FBB-98D8-59E0985019D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6" name="Line 51">
          <a:extLst>
            <a:ext uri="{FF2B5EF4-FFF2-40B4-BE49-F238E27FC236}">
              <a16:creationId xmlns:a16="http://schemas.microsoft.com/office/drawing/2014/main" id="{38BE569E-C890-49D0-973D-94B665EFD803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7" name="Line 182">
          <a:extLst>
            <a:ext uri="{FF2B5EF4-FFF2-40B4-BE49-F238E27FC236}">
              <a16:creationId xmlns:a16="http://schemas.microsoft.com/office/drawing/2014/main" id="{9E3745CB-12CC-44BD-92D8-DD94DD47C3C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8" name="Line 183">
          <a:extLst>
            <a:ext uri="{FF2B5EF4-FFF2-40B4-BE49-F238E27FC236}">
              <a16:creationId xmlns:a16="http://schemas.microsoft.com/office/drawing/2014/main" id="{91AAC9CA-2203-4A3F-8510-BCB88C7D0B0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9" name="Line 184">
          <a:extLst>
            <a:ext uri="{FF2B5EF4-FFF2-40B4-BE49-F238E27FC236}">
              <a16:creationId xmlns:a16="http://schemas.microsoft.com/office/drawing/2014/main" id="{A63A7921-8637-479E-A60C-5EE4D114B50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0" name="Line 185">
          <a:extLst>
            <a:ext uri="{FF2B5EF4-FFF2-40B4-BE49-F238E27FC236}">
              <a16:creationId xmlns:a16="http://schemas.microsoft.com/office/drawing/2014/main" id="{82BAA0E7-9FBD-4985-9ACD-C39FF2B21550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1" name="Line 186">
          <a:extLst>
            <a:ext uri="{FF2B5EF4-FFF2-40B4-BE49-F238E27FC236}">
              <a16:creationId xmlns:a16="http://schemas.microsoft.com/office/drawing/2014/main" id="{78A2BDF0-2F9F-447A-A1F6-542ADAC424A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2" name="Line 187">
          <a:extLst>
            <a:ext uri="{FF2B5EF4-FFF2-40B4-BE49-F238E27FC236}">
              <a16:creationId xmlns:a16="http://schemas.microsoft.com/office/drawing/2014/main" id="{D6D1A8A7-863C-4582-B0AE-7C1923930F4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3" name="Line 46">
          <a:extLst>
            <a:ext uri="{FF2B5EF4-FFF2-40B4-BE49-F238E27FC236}">
              <a16:creationId xmlns:a16="http://schemas.microsoft.com/office/drawing/2014/main" id="{6801C04F-0EA4-4A76-A6F8-ED422E5C241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4" name="Line 47">
          <a:extLst>
            <a:ext uri="{FF2B5EF4-FFF2-40B4-BE49-F238E27FC236}">
              <a16:creationId xmlns:a16="http://schemas.microsoft.com/office/drawing/2014/main" id="{57745F54-0EB5-48A2-B400-89511D81188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5" name="Line 48">
          <a:extLst>
            <a:ext uri="{FF2B5EF4-FFF2-40B4-BE49-F238E27FC236}">
              <a16:creationId xmlns:a16="http://schemas.microsoft.com/office/drawing/2014/main" id="{C1C2F844-26EF-4E1B-B0E7-97C9E263019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6" name="Line 49">
          <a:extLst>
            <a:ext uri="{FF2B5EF4-FFF2-40B4-BE49-F238E27FC236}">
              <a16:creationId xmlns:a16="http://schemas.microsoft.com/office/drawing/2014/main" id="{D7C2D7FF-5068-4CE0-852E-F1D7E588CD7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7" name="Line 50">
          <a:extLst>
            <a:ext uri="{FF2B5EF4-FFF2-40B4-BE49-F238E27FC236}">
              <a16:creationId xmlns:a16="http://schemas.microsoft.com/office/drawing/2014/main" id="{804DAE45-AE53-46EE-A2AB-26D4CF5B065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8" name="Line 51">
          <a:extLst>
            <a:ext uri="{FF2B5EF4-FFF2-40B4-BE49-F238E27FC236}">
              <a16:creationId xmlns:a16="http://schemas.microsoft.com/office/drawing/2014/main" id="{2B1B949B-E00E-4BC7-AF2C-E308000CDA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9" name="Line 182">
          <a:extLst>
            <a:ext uri="{FF2B5EF4-FFF2-40B4-BE49-F238E27FC236}">
              <a16:creationId xmlns:a16="http://schemas.microsoft.com/office/drawing/2014/main" id="{E92E7A12-FEB7-4277-A932-D326240C540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0" name="Line 183">
          <a:extLst>
            <a:ext uri="{FF2B5EF4-FFF2-40B4-BE49-F238E27FC236}">
              <a16:creationId xmlns:a16="http://schemas.microsoft.com/office/drawing/2014/main" id="{15CC5D60-D2CC-45AF-B2DD-D9C01F36C5FD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1" name="Line 184">
          <a:extLst>
            <a:ext uri="{FF2B5EF4-FFF2-40B4-BE49-F238E27FC236}">
              <a16:creationId xmlns:a16="http://schemas.microsoft.com/office/drawing/2014/main" id="{8690ADC8-6ED8-4750-A754-101CF723A0D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2" name="Line 185">
          <a:extLst>
            <a:ext uri="{FF2B5EF4-FFF2-40B4-BE49-F238E27FC236}">
              <a16:creationId xmlns:a16="http://schemas.microsoft.com/office/drawing/2014/main" id="{B885F8FB-B31C-4C72-A9B8-31BF19F9D18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3" name="Line 186">
          <a:extLst>
            <a:ext uri="{FF2B5EF4-FFF2-40B4-BE49-F238E27FC236}">
              <a16:creationId xmlns:a16="http://schemas.microsoft.com/office/drawing/2014/main" id="{E7998619-3FBA-42FA-AC99-2D066D33AB2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4" name="Line 187">
          <a:extLst>
            <a:ext uri="{FF2B5EF4-FFF2-40B4-BE49-F238E27FC236}">
              <a16:creationId xmlns:a16="http://schemas.microsoft.com/office/drawing/2014/main" id="{2A3C4DD9-5D34-4989-B002-6A1F029C01A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5" name="Line 46">
          <a:extLst>
            <a:ext uri="{FF2B5EF4-FFF2-40B4-BE49-F238E27FC236}">
              <a16:creationId xmlns:a16="http://schemas.microsoft.com/office/drawing/2014/main" id="{BB6883E9-A05F-4E02-BB81-CC3F820CFCE7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6" name="Line 47">
          <a:extLst>
            <a:ext uri="{FF2B5EF4-FFF2-40B4-BE49-F238E27FC236}">
              <a16:creationId xmlns:a16="http://schemas.microsoft.com/office/drawing/2014/main" id="{7518354C-4B90-49A6-8CB0-217B8CECB3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7" name="Line 48">
          <a:extLst>
            <a:ext uri="{FF2B5EF4-FFF2-40B4-BE49-F238E27FC236}">
              <a16:creationId xmlns:a16="http://schemas.microsoft.com/office/drawing/2014/main" id="{280A1AC5-0AB8-4F0D-9FFE-461CE99EA146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8" name="Line 49">
          <a:extLst>
            <a:ext uri="{FF2B5EF4-FFF2-40B4-BE49-F238E27FC236}">
              <a16:creationId xmlns:a16="http://schemas.microsoft.com/office/drawing/2014/main" id="{AB301A9B-D60C-4ABE-8FC4-981C0CB1752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9" name="Line 50">
          <a:extLst>
            <a:ext uri="{FF2B5EF4-FFF2-40B4-BE49-F238E27FC236}">
              <a16:creationId xmlns:a16="http://schemas.microsoft.com/office/drawing/2014/main" id="{E04DC3C0-0F82-4F1B-A9E7-8334DF05DC3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0" name="Line 51">
          <a:extLst>
            <a:ext uri="{FF2B5EF4-FFF2-40B4-BE49-F238E27FC236}">
              <a16:creationId xmlns:a16="http://schemas.microsoft.com/office/drawing/2014/main" id="{4F3F6FBD-D8E1-4068-B419-100F336F202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1" name="Line 182">
          <a:extLst>
            <a:ext uri="{FF2B5EF4-FFF2-40B4-BE49-F238E27FC236}">
              <a16:creationId xmlns:a16="http://schemas.microsoft.com/office/drawing/2014/main" id="{84A9F8E0-16E0-43FB-BE1B-BDD0C4C9F89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2" name="Line 183">
          <a:extLst>
            <a:ext uri="{FF2B5EF4-FFF2-40B4-BE49-F238E27FC236}">
              <a16:creationId xmlns:a16="http://schemas.microsoft.com/office/drawing/2014/main" id="{B1BAE164-B56A-48C3-B69F-D88D7BD0B4C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3" name="Line 184">
          <a:extLst>
            <a:ext uri="{FF2B5EF4-FFF2-40B4-BE49-F238E27FC236}">
              <a16:creationId xmlns:a16="http://schemas.microsoft.com/office/drawing/2014/main" id="{0F6BC1EC-D39F-4029-B5B3-B418B8927C6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4" name="Line 185">
          <a:extLst>
            <a:ext uri="{FF2B5EF4-FFF2-40B4-BE49-F238E27FC236}">
              <a16:creationId xmlns:a16="http://schemas.microsoft.com/office/drawing/2014/main" id="{BED8DCDB-EF8D-4B09-AE7A-A1902E45F59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5" name="Line 186">
          <a:extLst>
            <a:ext uri="{FF2B5EF4-FFF2-40B4-BE49-F238E27FC236}">
              <a16:creationId xmlns:a16="http://schemas.microsoft.com/office/drawing/2014/main" id="{7F597417-93D0-4821-992F-70F8C8A0FE88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6" name="Line 187">
          <a:extLst>
            <a:ext uri="{FF2B5EF4-FFF2-40B4-BE49-F238E27FC236}">
              <a16:creationId xmlns:a16="http://schemas.microsoft.com/office/drawing/2014/main" id="{8CBEA931-E045-4122-8DBA-99C728E4EC7C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7" name="Line 46">
          <a:extLst>
            <a:ext uri="{FF2B5EF4-FFF2-40B4-BE49-F238E27FC236}">
              <a16:creationId xmlns:a16="http://schemas.microsoft.com/office/drawing/2014/main" id="{543FAAA1-D70F-4CED-B366-AA73E3D0DB7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8" name="Line 47">
          <a:extLst>
            <a:ext uri="{FF2B5EF4-FFF2-40B4-BE49-F238E27FC236}">
              <a16:creationId xmlns:a16="http://schemas.microsoft.com/office/drawing/2014/main" id="{A5B0710F-56A5-49BB-9DCB-E89334568A7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9" name="Line 48">
          <a:extLst>
            <a:ext uri="{FF2B5EF4-FFF2-40B4-BE49-F238E27FC236}">
              <a16:creationId xmlns:a16="http://schemas.microsoft.com/office/drawing/2014/main" id="{90AE7A62-6E0A-4ECB-92A8-BA68177E014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0" name="Line 49">
          <a:extLst>
            <a:ext uri="{FF2B5EF4-FFF2-40B4-BE49-F238E27FC236}">
              <a16:creationId xmlns:a16="http://schemas.microsoft.com/office/drawing/2014/main" id="{BA5CFF9E-F2E7-41C1-B8AF-FD45223720D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1" name="Line 50">
          <a:extLst>
            <a:ext uri="{FF2B5EF4-FFF2-40B4-BE49-F238E27FC236}">
              <a16:creationId xmlns:a16="http://schemas.microsoft.com/office/drawing/2014/main" id="{C5B8B1BB-DC09-47E4-990F-FB1665A0E0A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2" name="Line 51">
          <a:extLst>
            <a:ext uri="{FF2B5EF4-FFF2-40B4-BE49-F238E27FC236}">
              <a16:creationId xmlns:a16="http://schemas.microsoft.com/office/drawing/2014/main" id="{58C2E5E3-C52D-47BD-A990-413BD8C30A9E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3" name="Line 182">
          <a:extLst>
            <a:ext uri="{FF2B5EF4-FFF2-40B4-BE49-F238E27FC236}">
              <a16:creationId xmlns:a16="http://schemas.microsoft.com/office/drawing/2014/main" id="{381D9851-998E-49EB-AE2F-34F47AD6651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4" name="Line 183">
          <a:extLst>
            <a:ext uri="{FF2B5EF4-FFF2-40B4-BE49-F238E27FC236}">
              <a16:creationId xmlns:a16="http://schemas.microsoft.com/office/drawing/2014/main" id="{6B9C5022-E02A-464F-BF4E-399D9B2E68C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5" name="Line 184">
          <a:extLst>
            <a:ext uri="{FF2B5EF4-FFF2-40B4-BE49-F238E27FC236}">
              <a16:creationId xmlns:a16="http://schemas.microsoft.com/office/drawing/2014/main" id="{E189B7D8-B0D3-4131-832A-2552E2D18FE3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6" name="Line 185">
          <a:extLst>
            <a:ext uri="{FF2B5EF4-FFF2-40B4-BE49-F238E27FC236}">
              <a16:creationId xmlns:a16="http://schemas.microsoft.com/office/drawing/2014/main" id="{75E2CECF-37F8-4B31-8368-77D765CF1545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7" name="Line 186">
          <a:extLst>
            <a:ext uri="{FF2B5EF4-FFF2-40B4-BE49-F238E27FC236}">
              <a16:creationId xmlns:a16="http://schemas.microsoft.com/office/drawing/2014/main" id="{515A2078-A56C-4569-AF01-2CE5C4876CB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8" name="Line 187">
          <a:extLst>
            <a:ext uri="{FF2B5EF4-FFF2-40B4-BE49-F238E27FC236}">
              <a16:creationId xmlns:a16="http://schemas.microsoft.com/office/drawing/2014/main" id="{0B83D6C1-39EC-4760-9D5A-E07A4E1C741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9" name="Line 46">
          <a:extLst>
            <a:ext uri="{FF2B5EF4-FFF2-40B4-BE49-F238E27FC236}">
              <a16:creationId xmlns:a16="http://schemas.microsoft.com/office/drawing/2014/main" id="{6C4D7BCA-0157-4823-AFE9-261EC07E6C9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0" name="Line 47">
          <a:extLst>
            <a:ext uri="{FF2B5EF4-FFF2-40B4-BE49-F238E27FC236}">
              <a16:creationId xmlns:a16="http://schemas.microsoft.com/office/drawing/2014/main" id="{AED6D293-205A-4532-BFE6-33E868A75B9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1" name="Line 48">
          <a:extLst>
            <a:ext uri="{FF2B5EF4-FFF2-40B4-BE49-F238E27FC236}">
              <a16:creationId xmlns:a16="http://schemas.microsoft.com/office/drawing/2014/main" id="{3D701660-7542-41FA-BFC8-8BDA58569AA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2" name="Line 49">
          <a:extLst>
            <a:ext uri="{FF2B5EF4-FFF2-40B4-BE49-F238E27FC236}">
              <a16:creationId xmlns:a16="http://schemas.microsoft.com/office/drawing/2014/main" id="{2708415E-6094-4CA2-BD3F-7FC366824B8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3" name="Line 50">
          <a:extLst>
            <a:ext uri="{FF2B5EF4-FFF2-40B4-BE49-F238E27FC236}">
              <a16:creationId xmlns:a16="http://schemas.microsoft.com/office/drawing/2014/main" id="{D935A848-4DF7-4629-8DEA-591AE54D1E9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4" name="Line 51">
          <a:extLst>
            <a:ext uri="{FF2B5EF4-FFF2-40B4-BE49-F238E27FC236}">
              <a16:creationId xmlns:a16="http://schemas.microsoft.com/office/drawing/2014/main" id="{7029B7AB-8022-4FDD-B56F-76F2ECD1883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5" name="Line 182">
          <a:extLst>
            <a:ext uri="{FF2B5EF4-FFF2-40B4-BE49-F238E27FC236}">
              <a16:creationId xmlns:a16="http://schemas.microsoft.com/office/drawing/2014/main" id="{66DA0A67-5A51-45D5-BB53-65B04983BF0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6" name="Line 183">
          <a:extLst>
            <a:ext uri="{FF2B5EF4-FFF2-40B4-BE49-F238E27FC236}">
              <a16:creationId xmlns:a16="http://schemas.microsoft.com/office/drawing/2014/main" id="{9EAB15F5-57D1-4816-95FC-AF234EFD3723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7" name="Line 184">
          <a:extLst>
            <a:ext uri="{FF2B5EF4-FFF2-40B4-BE49-F238E27FC236}">
              <a16:creationId xmlns:a16="http://schemas.microsoft.com/office/drawing/2014/main" id="{6782250F-D77B-4872-A454-73FCFB5DCF5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8" name="Line 185">
          <a:extLst>
            <a:ext uri="{FF2B5EF4-FFF2-40B4-BE49-F238E27FC236}">
              <a16:creationId xmlns:a16="http://schemas.microsoft.com/office/drawing/2014/main" id="{9276B1F8-DB1D-4AE0-9ECB-F80CD583C9F5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9" name="Line 186">
          <a:extLst>
            <a:ext uri="{FF2B5EF4-FFF2-40B4-BE49-F238E27FC236}">
              <a16:creationId xmlns:a16="http://schemas.microsoft.com/office/drawing/2014/main" id="{CE76049D-A310-40A0-B75D-634103DACC3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0" name="Line 187">
          <a:extLst>
            <a:ext uri="{FF2B5EF4-FFF2-40B4-BE49-F238E27FC236}">
              <a16:creationId xmlns:a16="http://schemas.microsoft.com/office/drawing/2014/main" id="{48C692EB-58C3-47E3-A60C-FA13253FA21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1" name="Line 46">
          <a:extLst>
            <a:ext uri="{FF2B5EF4-FFF2-40B4-BE49-F238E27FC236}">
              <a16:creationId xmlns:a16="http://schemas.microsoft.com/office/drawing/2014/main" id="{D4FA1D3B-CAF6-44C6-A1FC-28173BE902DB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2" name="Line 47">
          <a:extLst>
            <a:ext uri="{FF2B5EF4-FFF2-40B4-BE49-F238E27FC236}">
              <a16:creationId xmlns:a16="http://schemas.microsoft.com/office/drawing/2014/main" id="{ED2F369C-835E-4C7C-81E5-ACFD03F23F1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3" name="Line 48">
          <a:extLst>
            <a:ext uri="{FF2B5EF4-FFF2-40B4-BE49-F238E27FC236}">
              <a16:creationId xmlns:a16="http://schemas.microsoft.com/office/drawing/2014/main" id="{4B43477A-D55E-4393-B899-7B63D3724EDD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4" name="Line 49">
          <a:extLst>
            <a:ext uri="{FF2B5EF4-FFF2-40B4-BE49-F238E27FC236}">
              <a16:creationId xmlns:a16="http://schemas.microsoft.com/office/drawing/2014/main" id="{078CBF5E-7EC2-416A-AF04-DB66C7CE3D0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5" name="Line 50">
          <a:extLst>
            <a:ext uri="{FF2B5EF4-FFF2-40B4-BE49-F238E27FC236}">
              <a16:creationId xmlns:a16="http://schemas.microsoft.com/office/drawing/2014/main" id="{666494D2-8018-4B46-AF19-9681DEC1E11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6" name="Line 51">
          <a:extLst>
            <a:ext uri="{FF2B5EF4-FFF2-40B4-BE49-F238E27FC236}">
              <a16:creationId xmlns:a16="http://schemas.microsoft.com/office/drawing/2014/main" id="{AA70B012-D176-4848-89C0-1BF524098D4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7" name="Line 182">
          <a:extLst>
            <a:ext uri="{FF2B5EF4-FFF2-40B4-BE49-F238E27FC236}">
              <a16:creationId xmlns:a16="http://schemas.microsoft.com/office/drawing/2014/main" id="{95634837-8AB6-4C32-B0DF-379CFF6B35B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8" name="Line 183">
          <a:extLst>
            <a:ext uri="{FF2B5EF4-FFF2-40B4-BE49-F238E27FC236}">
              <a16:creationId xmlns:a16="http://schemas.microsoft.com/office/drawing/2014/main" id="{425A67F0-4759-47D9-8994-D55484AF5CA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9" name="Line 184">
          <a:extLst>
            <a:ext uri="{FF2B5EF4-FFF2-40B4-BE49-F238E27FC236}">
              <a16:creationId xmlns:a16="http://schemas.microsoft.com/office/drawing/2014/main" id="{1FC148F4-AF81-4EE7-BC7D-DA84408877D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0" name="Line 185">
          <a:extLst>
            <a:ext uri="{FF2B5EF4-FFF2-40B4-BE49-F238E27FC236}">
              <a16:creationId xmlns:a16="http://schemas.microsoft.com/office/drawing/2014/main" id="{596775DF-4C12-41F3-A6EA-59C14A33ECB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1" name="Line 186">
          <a:extLst>
            <a:ext uri="{FF2B5EF4-FFF2-40B4-BE49-F238E27FC236}">
              <a16:creationId xmlns:a16="http://schemas.microsoft.com/office/drawing/2014/main" id="{AA3519E0-FF46-4294-BDA2-1C7A07F071D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2" name="Line 187">
          <a:extLst>
            <a:ext uri="{FF2B5EF4-FFF2-40B4-BE49-F238E27FC236}">
              <a16:creationId xmlns:a16="http://schemas.microsoft.com/office/drawing/2014/main" id="{1F0388B2-8F21-4D1A-A85C-B22D8317A50B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3" name="Line 46">
          <a:extLst>
            <a:ext uri="{FF2B5EF4-FFF2-40B4-BE49-F238E27FC236}">
              <a16:creationId xmlns:a16="http://schemas.microsoft.com/office/drawing/2014/main" id="{4F668ACD-7D91-4AD7-BA92-BDE77C53A61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4" name="Line 47">
          <a:extLst>
            <a:ext uri="{FF2B5EF4-FFF2-40B4-BE49-F238E27FC236}">
              <a16:creationId xmlns:a16="http://schemas.microsoft.com/office/drawing/2014/main" id="{51C60A97-6868-4C7E-9C44-A28C34E32D3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5" name="Line 48">
          <a:extLst>
            <a:ext uri="{FF2B5EF4-FFF2-40B4-BE49-F238E27FC236}">
              <a16:creationId xmlns:a16="http://schemas.microsoft.com/office/drawing/2014/main" id="{DD541F85-8633-4633-85FC-70CF7E6FE90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6" name="Line 49">
          <a:extLst>
            <a:ext uri="{FF2B5EF4-FFF2-40B4-BE49-F238E27FC236}">
              <a16:creationId xmlns:a16="http://schemas.microsoft.com/office/drawing/2014/main" id="{11EF285E-6BF0-4C86-A250-04BF7335267D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7" name="Line 50">
          <a:extLst>
            <a:ext uri="{FF2B5EF4-FFF2-40B4-BE49-F238E27FC236}">
              <a16:creationId xmlns:a16="http://schemas.microsoft.com/office/drawing/2014/main" id="{0E2B4949-867A-4FA5-A6AB-68602F8F57EE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8" name="Line 51">
          <a:extLst>
            <a:ext uri="{FF2B5EF4-FFF2-40B4-BE49-F238E27FC236}">
              <a16:creationId xmlns:a16="http://schemas.microsoft.com/office/drawing/2014/main" id="{DE5EFBA4-46E3-4286-8638-067B4C6DBB5C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9" name="Line 182">
          <a:extLst>
            <a:ext uri="{FF2B5EF4-FFF2-40B4-BE49-F238E27FC236}">
              <a16:creationId xmlns:a16="http://schemas.microsoft.com/office/drawing/2014/main" id="{4729602A-E56E-47F2-8AC7-8D4534DDAED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0" name="Line 183">
          <a:extLst>
            <a:ext uri="{FF2B5EF4-FFF2-40B4-BE49-F238E27FC236}">
              <a16:creationId xmlns:a16="http://schemas.microsoft.com/office/drawing/2014/main" id="{61815B98-4C24-4A81-A5C4-EED40AAF409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1" name="Line 184">
          <a:extLst>
            <a:ext uri="{FF2B5EF4-FFF2-40B4-BE49-F238E27FC236}">
              <a16:creationId xmlns:a16="http://schemas.microsoft.com/office/drawing/2014/main" id="{6D556D91-4262-4173-B4FB-68AB30A6D1E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2" name="Line 185">
          <a:extLst>
            <a:ext uri="{FF2B5EF4-FFF2-40B4-BE49-F238E27FC236}">
              <a16:creationId xmlns:a16="http://schemas.microsoft.com/office/drawing/2014/main" id="{2F7CEE08-F1CC-427E-9E42-1C50DE231FD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3" name="Line 186">
          <a:extLst>
            <a:ext uri="{FF2B5EF4-FFF2-40B4-BE49-F238E27FC236}">
              <a16:creationId xmlns:a16="http://schemas.microsoft.com/office/drawing/2014/main" id="{2FC992F5-EE61-4A32-BF6F-3D82599AB6EC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4" name="Line 187">
          <a:extLst>
            <a:ext uri="{FF2B5EF4-FFF2-40B4-BE49-F238E27FC236}">
              <a16:creationId xmlns:a16="http://schemas.microsoft.com/office/drawing/2014/main" id="{6015B690-BF3E-4B8F-B98A-6A2427B8BFE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1638299</xdr:colOff>
      <xdr:row>0</xdr:row>
      <xdr:rowOff>1222429</xdr:rowOff>
    </xdr:to>
    <xdr:pic>
      <xdr:nvPicPr>
        <xdr:cNvPr id="2456" name="圖片 15">
          <a:extLst>
            <a:ext uri="{FF2B5EF4-FFF2-40B4-BE49-F238E27FC236}">
              <a16:creationId xmlns:a16="http://schemas.microsoft.com/office/drawing/2014/main" id="{AEAE6B2F-0F89-4A77-B190-A1A2EB60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130B0C92-4848-4DFF-9CCE-F22BED28E46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7" name="Line 47">
          <a:extLst>
            <a:ext uri="{FF2B5EF4-FFF2-40B4-BE49-F238E27FC236}">
              <a16:creationId xmlns:a16="http://schemas.microsoft.com/office/drawing/2014/main" id="{C3F1F0CD-6FBC-4B24-B8C6-8DE2A0648C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8" name="Line 48">
          <a:extLst>
            <a:ext uri="{FF2B5EF4-FFF2-40B4-BE49-F238E27FC236}">
              <a16:creationId xmlns:a16="http://schemas.microsoft.com/office/drawing/2014/main" id="{47D7C036-D060-4335-91FB-0458B3079BA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9" name="Line 49">
          <a:extLst>
            <a:ext uri="{FF2B5EF4-FFF2-40B4-BE49-F238E27FC236}">
              <a16:creationId xmlns:a16="http://schemas.microsoft.com/office/drawing/2014/main" id="{F2A28CE5-F3FE-4330-9FA6-6595335A8F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0" name="Line 50">
          <a:extLst>
            <a:ext uri="{FF2B5EF4-FFF2-40B4-BE49-F238E27FC236}">
              <a16:creationId xmlns:a16="http://schemas.microsoft.com/office/drawing/2014/main" id="{4D83D4B0-B881-4269-AA24-858C54F975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1" name="Line 51">
          <a:extLst>
            <a:ext uri="{FF2B5EF4-FFF2-40B4-BE49-F238E27FC236}">
              <a16:creationId xmlns:a16="http://schemas.microsoft.com/office/drawing/2014/main" id="{2374A39E-6DAC-45D9-A4DE-0082233E2B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2" name="Line 182">
          <a:extLst>
            <a:ext uri="{FF2B5EF4-FFF2-40B4-BE49-F238E27FC236}">
              <a16:creationId xmlns:a16="http://schemas.microsoft.com/office/drawing/2014/main" id="{C5AF3B50-AD05-460F-9612-5BDC8625DBE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3" name="Line 183">
          <a:extLst>
            <a:ext uri="{FF2B5EF4-FFF2-40B4-BE49-F238E27FC236}">
              <a16:creationId xmlns:a16="http://schemas.microsoft.com/office/drawing/2014/main" id="{D627FEA3-A415-4E76-918F-2FF161E9529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4" name="Line 184">
          <a:extLst>
            <a:ext uri="{FF2B5EF4-FFF2-40B4-BE49-F238E27FC236}">
              <a16:creationId xmlns:a16="http://schemas.microsoft.com/office/drawing/2014/main" id="{A029E1F3-F5F0-463A-8B0E-03EDD4AC21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5" name="Line 185">
          <a:extLst>
            <a:ext uri="{FF2B5EF4-FFF2-40B4-BE49-F238E27FC236}">
              <a16:creationId xmlns:a16="http://schemas.microsoft.com/office/drawing/2014/main" id="{8FEA99A0-E0B4-4673-BB2D-727612F533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6" name="Line 186">
          <a:extLst>
            <a:ext uri="{FF2B5EF4-FFF2-40B4-BE49-F238E27FC236}">
              <a16:creationId xmlns:a16="http://schemas.microsoft.com/office/drawing/2014/main" id="{8CBF8BBA-E17C-44E7-9B70-7299CAA1438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7" name="Line 187">
          <a:extLst>
            <a:ext uri="{FF2B5EF4-FFF2-40B4-BE49-F238E27FC236}">
              <a16:creationId xmlns:a16="http://schemas.microsoft.com/office/drawing/2014/main" id="{22028F89-8077-4974-9AD2-28D957B7B4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8" name="Line 46">
          <a:extLst>
            <a:ext uri="{FF2B5EF4-FFF2-40B4-BE49-F238E27FC236}">
              <a16:creationId xmlns:a16="http://schemas.microsoft.com/office/drawing/2014/main" id="{F83917E4-108D-4658-B687-F0D463B7A7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9" name="Line 47">
          <a:extLst>
            <a:ext uri="{FF2B5EF4-FFF2-40B4-BE49-F238E27FC236}">
              <a16:creationId xmlns:a16="http://schemas.microsoft.com/office/drawing/2014/main" id="{9C78A0EB-4D98-4530-8A4B-44814518F1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2" name="Line 48">
          <a:extLst>
            <a:ext uri="{FF2B5EF4-FFF2-40B4-BE49-F238E27FC236}">
              <a16:creationId xmlns:a16="http://schemas.microsoft.com/office/drawing/2014/main" id="{A6B905C5-9190-47D1-BF68-1A9B5F909B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3" name="Line 49">
          <a:extLst>
            <a:ext uri="{FF2B5EF4-FFF2-40B4-BE49-F238E27FC236}">
              <a16:creationId xmlns:a16="http://schemas.microsoft.com/office/drawing/2014/main" id="{14B69C66-B77F-4443-80FE-DA67829990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4" name="Line 50">
          <a:extLst>
            <a:ext uri="{FF2B5EF4-FFF2-40B4-BE49-F238E27FC236}">
              <a16:creationId xmlns:a16="http://schemas.microsoft.com/office/drawing/2014/main" id="{7B552313-47CC-4BAA-8DE9-7CC09DCC3C3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5" name="Line 51">
          <a:extLst>
            <a:ext uri="{FF2B5EF4-FFF2-40B4-BE49-F238E27FC236}">
              <a16:creationId xmlns:a16="http://schemas.microsoft.com/office/drawing/2014/main" id="{B3F0CD12-DE45-4818-8E00-EB226877C40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6" name="Line 182">
          <a:extLst>
            <a:ext uri="{FF2B5EF4-FFF2-40B4-BE49-F238E27FC236}">
              <a16:creationId xmlns:a16="http://schemas.microsoft.com/office/drawing/2014/main" id="{9817E1CB-23FD-4138-9FF2-AD0C24C2773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7" name="Line 183">
          <a:extLst>
            <a:ext uri="{FF2B5EF4-FFF2-40B4-BE49-F238E27FC236}">
              <a16:creationId xmlns:a16="http://schemas.microsoft.com/office/drawing/2014/main" id="{72131DD4-607D-4417-A5BF-FC22FF18DE9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8" name="Line 184">
          <a:extLst>
            <a:ext uri="{FF2B5EF4-FFF2-40B4-BE49-F238E27FC236}">
              <a16:creationId xmlns:a16="http://schemas.microsoft.com/office/drawing/2014/main" id="{BF338D70-8F93-4788-AE4B-3443921F53A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9" name="Line 185">
          <a:extLst>
            <a:ext uri="{FF2B5EF4-FFF2-40B4-BE49-F238E27FC236}">
              <a16:creationId xmlns:a16="http://schemas.microsoft.com/office/drawing/2014/main" id="{3565B39E-D94A-4526-8A39-6D0DF8627E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0" name="Line 186">
          <a:extLst>
            <a:ext uri="{FF2B5EF4-FFF2-40B4-BE49-F238E27FC236}">
              <a16:creationId xmlns:a16="http://schemas.microsoft.com/office/drawing/2014/main" id="{0D8105B9-D645-43F8-81FF-482BF07981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1" name="Line 187">
          <a:extLst>
            <a:ext uri="{FF2B5EF4-FFF2-40B4-BE49-F238E27FC236}">
              <a16:creationId xmlns:a16="http://schemas.microsoft.com/office/drawing/2014/main" id="{09073FDC-01DC-445E-A26E-20BA7A19F38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2" name="Line 46">
          <a:extLst>
            <a:ext uri="{FF2B5EF4-FFF2-40B4-BE49-F238E27FC236}">
              <a16:creationId xmlns:a16="http://schemas.microsoft.com/office/drawing/2014/main" id="{4075E6F7-8247-49E4-A6BB-AD61FC80B41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3" name="Line 47">
          <a:extLst>
            <a:ext uri="{FF2B5EF4-FFF2-40B4-BE49-F238E27FC236}">
              <a16:creationId xmlns:a16="http://schemas.microsoft.com/office/drawing/2014/main" id="{4B26329A-CD65-4255-B5DB-F95BBCCBD78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4" name="Line 48">
          <a:extLst>
            <a:ext uri="{FF2B5EF4-FFF2-40B4-BE49-F238E27FC236}">
              <a16:creationId xmlns:a16="http://schemas.microsoft.com/office/drawing/2014/main" id="{70A457BB-BB83-4EE8-8760-9541347C1C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5" name="Line 49">
          <a:extLst>
            <a:ext uri="{FF2B5EF4-FFF2-40B4-BE49-F238E27FC236}">
              <a16:creationId xmlns:a16="http://schemas.microsoft.com/office/drawing/2014/main" id="{F2125970-FDC6-4F2F-82CF-B9CE256C13B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6" name="Line 50">
          <a:extLst>
            <a:ext uri="{FF2B5EF4-FFF2-40B4-BE49-F238E27FC236}">
              <a16:creationId xmlns:a16="http://schemas.microsoft.com/office/drawing/2014/main" id="{ED5519A1-69E9-4746-923A-F31AAB46D5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7" name="Line 51">
          <a:extLst>
            <a:ext uri="{FF2B5EF4-FFF2-40B4-BE49-F238E27FC236}">
              <a16:creationId xmlns:a16="http://schemas.microsoft.com/office/drawing/2014/main" id="{DB81B621-40B5-490C-8366-7B0BCC253F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8" name="Line 182">
          <a:extLst>
            <a:ext uri="{FF2B5EF4-FFF2-40B4-BE49-F238E27FC236}">
              <a16:creationId xmlns:a16="http://schemas.microsoft.com/office/drawing/2014/main" id="{3C9C3056-2AE9-4A93-AB74-D378C5A376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9" name="Line 183">
          <a:extLst>
            <a:ext uri="{FF2B5EF4-FFF2-40B4-BE49-F238E27FC236}">
              <a16:creationId xmlns:a16="http://schemas.microsoft.com/office/drawing/2014/main" id="{82EBA6BB-07BA-4373-BCD0-A8264A88F5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0" name="Line 184">
          <a:extLst>
            <a:ext uri="{FF2B5EF4-FFF2-40B4-BE49-F238E27FC236}">
              <a16:creationId xmlns:a16="http://schemas.microsoft.com/office/drawing/2014/main" id="{7B43EE45-4EB0-4928-83CF-099AC134FFF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1" name="Line 185">
          <a:extLst>
            <a:ext uri="{FF2B5EF4-FFF2-40B4-BE49-F238E27FC236}">
              <a16:creationId xmlns:a16="http://schemas.microsoft.com/office/drawing/2014/main" id="{F1DFAA6A-CDFF-43A1-8E5A-FC7DA5D0BA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2" name="Line 186">
          <a:extLst>
            <a:ext uri="{FF2B5EF4-FFF2-40B4-BE49-F238E27FC236}">
              <a16:creationId xmlns:a16="http://schemas.microsoft.com/office/drawing/2014/main" id="{FB6128F8-94D0-4626-A3E9-DD39FC7E22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3" name="Line 187">
          <a:extLst>
            <a:ext uri="{FF2B5EF4-FFF2-40B4-BE49-F238E27FC236}">
              <a16:creationId xmlns:a16="http://schemas.microsoft.com/office/drawing/2014/main" id="{8EC89F25-DE96-4EA3-B44E-CAFC74721F3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4" name="Line 46">
          <a:extLst>
            <a:ext uri="{FF2B5EF4-FFF2-40B4-BE49-F238E27FC236}">
              <a16:creationId xmlns:a16="http://schemas.microsoft.com/office/drawing/2014/main" id="{1F8C020E-CD85-4BBC-A2E7-FA4C625766B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5" name="Line 47">
          <a:extLst>
            <a:ext uri="{FF2B5EF4-FFF2-40B4-BE49-F238E27FC236}">
              <a16:creationId xmlns:a16="http://schemas.microsoft.com/office/drawing/2014/main" id="{776F6ECF-6A83-4D22-94F8-2FEB8B2020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6" name="Line 48">
          <a:extLst>
            <a:ext uri="{FF2B5EF4-FFF2-40B4-BE49-F238E27FC236}">
              <a16:creationId xmlns:a16="http://schemas.microsoft.com/office/drawing/2014/main" id="{669157B3-DF3C-42B6-89B9-5AD839B8660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7" name="Line 49">
          <a:extLst>
            <a:ext uri="{FF2B5EF4-FFF2-40B4-BE49-F238E27FC236}">
              <a16:creationId xmlns:a16="http://schemas.microsoft.com/office/drawing/2014/main" id="{636CE665-2BB8-4332-915A-E680B506186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8" name="Line 50">
          <a:extLst>
            <a:ext uri="{FF2B5EF4-FFF2-40B4-BE49-F238E27FC236}">
              <a16:creationId xmlns:a16="http://schemas.microsoft.com/office/drawing/2014/main" id="{20BB4CE1-C31B-4375-A656-816D63B5951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9" name="Line 51">
          <a:extLst>
            <a:ext uri="{FF2B5EF4-FFF2-40B4-BE49-F238E27FC236}">
              <a16:creationId xmlns:a16="http://schemas.microsoft.com/office/drawing/2014/main" id="{B5A8F72D-2945-43F4-8524-7C4D8C43ED2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0" name="Line 182">
          <a:extLst>
            <a:ext uri="{FF2B5EF4-FFF2-40B4-BE49-F238E27FC236}">
              <a16:creationId xmlns:a16="http://schemas.microsoft.com/office/drawing/2014/main" id="{C64DE7F2-D4E6-44BD-983C-86CECDA1F87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1" name="Line 183">
          <a:extLst>
            <a:ext uri="{FF2B5EF4-FFF2-40B4-BE49-F238E27FC236}">
              <a16:creationId xmlns:a16="http://schemas.microsoft.com/office/drawing/2014/main" id="{5A53C2F2-7A1C-4EBB-8385-8F9C88601E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2" name="Line 184">
          <a:extLst>
            <a:ext uri="{FF2B5EF4-FFF2-40B4-BE49-F238E27FC236}">
              <a16:creationId xmlns:a16="http://schemas.microsoft.com/office/drawing/2014/main" id="{B5A73D59-3A7E-4AF3-884F-F0E2626FA1C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3" name="Line 185">
          <a:extLst>
            <a:ext uri="{FF2B5EF4-FFF2-40B4-BE49-F238E27FC236}">
              <a16:creationId xmlns:a16="http://schemas.microsoft.com/office/drawing/2014/main" id="{52D79C3B-5A27-4B7B-ADB4-7C7F888A93D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4" name="Line 186">
          <a:extLst>
            <a:ext uri="{FF2B5EF4-FFF2-40B4-BE49-F238E27FC236}">
              <a16:creationId xmlns:a16="http://schemas.microsoft.com/office/drawing/2014/main" id="{A5EA0F7C-6952-4DBF-8578-770FC7344BB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5" name="Line 187">
          <a:extLst>
            <a:ext uri="{FF2B5EF4-FFF2-40B4-BE49-F238E27FC236}">
              <a16:creationId xmlns:a16="http://schemas.microsoft.com/office/drawing/2014/main" id="{F32A979C-DEE2-4DCB-8D63-B398EAC4D60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6" name="Line 46">
          <a:extLst>
            <a:ext uri="{FF2B5EF4-FFF2-40B4-BE49-F238E27FC236}">
              <a16:creationId xmlns:a16="http://schemas.microsoft.com/office/drawing/2014/main" id="{21DABED1-2E63-4AE1-98EA-79D5F28173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7" name="Line 47">
          <a:extLst>
            <a:ext uri="{FF2B5EF4-FFF2-40B4-BE49-F238E27FC236}">
              <a16:creationId xmlns:a16="http://schemas.microsoft.com/office/drawing/2014/main" id="{935A8393-A5C5-4CA1-B5AF-7AD13D0C2F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8" name="Line 48">
          <a:extLst>
            <a:ext uri="{FF2B5EF4-FFF2-40B4-BE49-F238E27FC236}">
              <a16:creationId xmlns:a16="http://schemas.microsoft.com/office/drawing/2014/main" id="{46C43189-C32D-4263-BB2F-43DA52B730A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9" name="Line 49">
          <a:extLst>
            <a:ext uri="{FF2B5EF4-FFF2-40B4-BE49-F238E27FC236}">
              <a16:creationId xmlns:a16="http://schemas.microsoft.com/office/drawing/2014/main" id="{AB670278-8CEE-4C48-B369-72F5705239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0" name="Line 50">
          <a:extLst>
            <a:ext uri="{FF2B5EF4-FFF2-40B4-BE49-F238E27FC236}">
              <a16:creationId xmlns:a16="http://schemas.microsoft.com/office/drawing/2014/main" id="{6B464479-BC09-43DB-9FEA-05AECCC2F95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1" name="Line 51">
          <a:extLst>
            <a:ext uri="{FF2B5EF4-FFF2-40B4-BE49-F238E27FC236}">
              <a16:creationId xmlns:a16="http://schemas.microsoft.com/office/drawing/2014/main" id="{3CBE93E5-4082-4CB0-B905-F530FC9BC8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2" name="Line 182">
          <a:extLst>
            <a:ext uri="{FF2B5EF4-FFF2-40B4-BE49-F238E27FC236}">
              <a16:creationId xmlns:a16="http://schemas.microsoft.com/office/drawing/2014/main" id="{ACFB7D98-975D-42AA-BAE6-C938C27D9F7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3" name="Line 183">
          <a:extLst>
            <a:ext uri="{FF2B5EF4-FFF2-40B4-BE49-F238E27FC236}">
              <a16:creationId xmlns:a16="http://schemas.microsoft.com/office/drawing/2014/main" id="{2229F6CA-ADCC-4D3C-B87D-F5FA4649CC7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4" name="Line 184">
          <a:extLst>
            <a:ext uri="{FF2B5EF4-FFF2-40B4-BE49-F238E27FC236}">
              <a16:creationId xmlns:a16="http://schemas.microsoft.com/office/drawing/2014/main" id="{5D9612F0-7A9A-480F-AAD0-5FA3A70684F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5" name="Line 185">
          <a:extLst>
            <a:ext uri="{FF2B5EF4-FFF2-40B4-BE49-F238E27FC236}">
              <a16:creationId xmlns:a16="http://schemas.microsoft.com/office/drawing/2014/main" id="{329D76B3-0EEA-4A74-B022-4A901CEFC4D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6" name="Line 186">
          <a:extLst>
            <a:ext uri="{FF2B5EF4-FFF2-40B4-BE49-F238E27FC236}">
              <a16:creationId xmlns:a16="http://schemas.microsoft.com/office/drawing/2014/main" id="{4DDDBD5D-5634-4C68-A95B-79D690C58CC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7" name="Line 187">
          <a:extLst>
            <a:ext uri="{FF2B5EF4-FFF2-40B4-BE49-F238E27FC236}">
              <a16:creationId xmlns:a16="http://schemas.microsoft.com/office/drawing/2014/main" id="{AB6D0004-EE31-4011-9A48-069F067305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8" name="Line 46">
          <a:extLst>
            <a:ext uri="{FF2B5EF4-FFF2-40B4-BE49-F238E27FC236}">
              <a16:creationId xmlns:a16="http://schemas.microsoft.com/office/drawing/2014/main" id="{B0B7086F-AB06-45BC-8CEB-B6E8D0F4AB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9" name="Line 47">
          <a:extLst>
            <a:ext uri="{FF2B5EF4-FFF2-40B4-BE49-F238E27FC236}">
              <a16:creationId xmlns:a16="http://schemas.microsoft.com/office/drawing/2014/main" id="{0FD62EC2-C248-4114-8A96-391FD58E56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0" name="Line 48">
          <a:extLst>
            <a:ext uri="{FF2B5EF4-FFF2-40B4-BE49-F238E27FC236}">
              <a16:creationId xmlns:a16="http://schemas.microsoft.com/office/drawing/2014/main" id="{9B734E7A-A818-47AC-8763-455B77BC39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1" name="Line 49">
          <a:extLst>
            <a:ext uri="{FF2B5EF4-FFF2-40B4-BE49-F238E27FC236}">
              <a16:creationId xmlns:a16="http://schemas.microsoft.com/office/drawing/2014/main" id="{F2CEFD62-342E-4FA0-859D-37B7AA6E739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2" name="Line 50">
          <a:extLst>
            <a:ext uri="{FF2B5EF4-FFF2-40B4-BE49-F238E27FC236}">
              <a16:creationId xmlns:a16="http://schemas.microsoft.com/office/drawing/2014/main" id="{8B63A7DF-E3B6-4A0E-BABA-A8BA7A49DB8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5" name="Line 51">
          <a:extLst>
            <a:ext uri="{FF2B5EF4-FFF2-40B4-BE49-F238E27FC236}">
              <a16:creationId xmlns:a16="http://schemas.microsoft.com/office/drawing/2014/main" id="{C9307ECD-5657-4D15-AA85-42118AA8F8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7" name="Line 182">
          <a:extLst>
            <a:ext uri="{FF2B5EF4-FFF2-40B4-BE49-F238E27FC236}">
              <a16:creationId xmlns:a16="http://schemas.microsoft.com/office/drawing/2014/main" id="{DACC4D6D-8D7E-439E-848A-05A1743B2B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8" name="Line 183">
          <a:extLst>
            <a:ext uri="{FF2B5EF4-FFF2-40B4-BE49-F238E27FC236}">
              <a16:creationId xmlns:a16="http://schemas.microsoft.com/office/drawing/2014/main" id="{8F9129A1-2059-4ED3-803D-83D97101EEA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9" name="Line 184">
          <a:extLst>
            <a:ext uri="{FF2B5EF4-FFF2-40B4-BE49-F238E27FC236}">
              <a16:creationId xmlns:a16="http://schemas.microsoft.com/office/drawing/2014/main" id="{2EA5CD53-03B6-4624-802E-329B433920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0" name="Line 185">
          <a:extLst>
            <a:ext uri="{FF2B5EF4-FFF2-40B4-BE49-F238E27FC236}">
              <a16:creationId xmlns:a16="http://schemas.microsoft.com/office/drawing/2014/main" id="{E7906BF7-9ED5-48D3-8908-33117C624E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1" name="Line 186">
          <a:extLst>
            <a:ext uri="{FF2B5EF4-FFF2-40B4-BE49-F238E27FC236}">
              <a16:creationId xmlns:a16="http://schemas.microsoft.com/office/drawing/2014/main" id="{6222C08A-7B84-4CCF-BE01-A60952F4C0D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2" name="Line 187">
          <a:extLst>
            <a:ext uri="{FF2B5EF4-FFF2-40B4-BE49-F238E27FC236}">
              <a16:creationId xmlns:a16="http://schemas.microsoft.com/office/drawing/2014/main" id="{1AC8334F-FBB2-4D26-83DE-F45470ED5B0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3" name="Line 46">
          <a:extLst>
            <a:ext uri="{FF2B5EF4-FFF2-40B4-BE49-F238E27FC236}">
              <a16:creationId xmlns:a16="http://schemas.microsoft.com/office/drawing/2014/main" id="{27BF039B-F08C-4736-81BE-A08603F69F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4" name="Line 47">
          <a:extLst>
            <a:ext uri="{FF2B5EF4-FFF2-40B4-BE49-F238E27FC236}">
              <a16:creationId xmlns:a16="http://schemas.microsoft.com/office/drawing/2014/main" id="{D48B7456-83BB-486A-9AA7-64C80FEE57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5" name="Line 48">
          <a:extLst>
            <a:ext uri="{FF2B5EF4-FFF2-40B4-BE49-F238E27FC236}">
              <a16:creationId xmlns:a16="http://schemas.microsoft.com/office/drawing/2014/main" id="{31F5EF91-B8DC-4DE0-9D88-A1834D533D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6" name="Line 49">
          <a:extLst>
            <a:ext uri="{FF2B5EF4-FFF2-40B4-BE49-F238E27FC236}">
              <a16:creationId xmlns:a16="http://schemas.microsoft.com/office/drawing/2014/main" id="{1E121B67-F6F8-40B4-BDAB-A918A733147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7" name="Line 50">
          <a:extLst>
            <a:ext uri="{FF2B5EF4-FFF2-40B4-BE49-F238E27FC236}">
              <a16:creationId xmlns:a16="http://schemas.microsoft.com/office/drawing/2014/main" id="{A0E59862-58CA-4485-AADE-2AF8126355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8" name="Line 51">
          <a:extLst>
            <a:ext uri="{FF2B5EF4-FFF2-40B4-BE49-F238E27FC236}">
              <a16:creationId xmlns:a16="http://schemas.microsoft.com/office/drawing/2014/main" id="{D6182292-93DC-4287-8477-524D3409FC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9" name="Line 182">
          <a:extLst>
            <a:ext uri="{FF2B5EF4-FFF2-40B4-BE49-F238E27FC236}">
              <a16:creationId xmlns:a16="http://schemas.microsoft.com/office/drawing/2014/main" id="{356C272A-FE3A-4C99-90EF-7C8AC2156EC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0" name="Line 183">
          <a:extLst>
            <a:ext uri="{FF2B5EF4-FFF2-40B4-BE49-F238E27FC236}">
              <a16:creationId xmlns:a16="http://schemas.microsoft.com/office/drawing/2014/main" id="{B94CE831-918F-4E27-90A5-DCA07D7661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1" name="Line 184">
          <a:extLst>
            <a:ext uri="{FF2B5EF4-FFF2-40B4-BE49-F238E27FC236}">
              <a16:creationId xmlns:a16="http://schemas.microsoft.com/office/drawing/2014/main" id="{E99380DA-A764-412D-A5DB-73A4EEB5AA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2" name="Line 185">
          <a:extLst>
            <a:ext uri="{FF2B5EF4-FFF2-40B4-BE49-F238E27FC236}">
              <a16:creationId xmlns:a16="http://schemas.microsoft.com/office/drawing/2014/main" id="{0647D03D-C6A6-4DBE-9BD9-32534B22DB4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3" name="Line 186">
          <a:extLst>
            <a:ext uri="{FF2B5EF4-FFF2-40B4-BE49-F238E27FC236}">
              <a16:creationId xmlns:a16="http://schemas.microsoft.com/office/drawing/2014/main" id="{501D6E87-11A7-4DCC-BB8D-E06C6CDEA8D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4" name="Line 187">
          <a:extLst>
            <a:ext uri="{FF2B5EF4-FFF2-40B4-BE49-F238E27FC236}">
              <a16:creationId xmlns:a16="http://schemas.microsoft.com/office/drawing/2014/main" id="{B2C1BD43-FC08-4492-B54E-7808F13204D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5" name="Line 46">
          <a:extLst>
            <a:ext uri="{FF2B5EF4-FFF2-40B4-BE49-F238E27FC236}">
              <a16:creationId xmlns:a16="http://schemas.microsoft.com/office/drawing/2014/main" id="{33BBFF05-3535-468B-8E37-1BC5F4E9052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6" name="Line 47">
          <a:extLst>
            <a:ext uri="{FF2B5EF4-FFF2-40B4-BE49-F238E27FC236}">
              <a16:creationId xmlns:a16="http://schemas.microsoft.com/office/drawing/2014/main" id="{5A46E599-DA56-4CA6-B791-867B8BB4993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7" name="Line 48">
          <a:extLst>
            <a:ext uri="{FF2B5EF4-FFF2-40B4-BE49-F238E27FC236}">
              <a16:creationId xmlns:a16="http://schemas.microsoft.com/office/drawing/2014/main" id="{7C591F24-0E5D-417D-8AFD-CD5A1143E9B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8" name="Line 49">
          <a:extLst>
            <a:ext uri="{FF2B5EF4-FFF2-40B4-BE49-F238E27FC236}">
              <a16:creationId xmlns:a16="http://schemas.microsoft.com/office/drawing/2014/main" id="{9A31EEBC-05E1-4649-8397-46DE198AB9A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9" name="Line 50">
          <a:extLst>
            <a:ext uri="{FF2B5EF4-FFF2-40B4-BE49-F238E27FC236}">
              <a16:creationId xmlns:a16="http://schemas.microsoft.com/office/drawing/2014/main" id="{8FAC0FB7-20B2-4AAF-942C-D31968B811B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0" name="Line 51">
          <a:extLst>
            <a:ext uri="{FF2B5EF4-FFF2-40B4-BE49-F238E27FC236}">
              <a16:creationId xmlns:a16="http://schemas.microsoft.com/office/drawing/2014/main" id="{B9D66EC7-3AF6-4A8B-BCB1-A5DCD37884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1" name="Line 182">
          <a:extLst>
            <a:ext uri="{FF2B5EF4-FFF2-40B4-BE49-F238E27FC236}">
              <a16:creationId xmlns:a16="http://schemas.microsoft.com/office/drawing/2014/main" id="{8E7236BC-4551-4D3E-B4C1-AEAC84AE5B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2" name="Line 183">
          <a:extLst>
            <a:ext uri="{FF2B5EF4-FFF2-40B4-BE49-F238E27FC236}">
              <a16:creationId xmlns:a16="http://schemas.microsoft.com/office/drawing/2014/main" id="{C659D0F8-2FEF-4C20-BA79-A705068B25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3" name="Line 184">
          <a:extLst>
            <a:ext uri="{FF2B5EF4-FFF2-40B4-BE49-F238E27FC236}">
              <a16:creationId xmlns:a16="http://schemas.microsoft.com/office/drawing/2014/main" id="{F5A798A5-B554-4AD0-9450-46C1BCB575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4" name="Line 185">
          <a:extLst>
            <a:ext uri="{FF2B5EF4-FFF2-40B4-BE49-F238E27FC236}">
              <a16:creationId xmlns:a16="http://schemas.microsoft.com/office/drawing/2014/main" id="{90F3D421-9412-4965-9E09-41C1F400DF8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5" name="Line 186">
          <a:extLst>
            <a:ext uri="{FF2B5EF4-FFF2-40B4-BE49-F238E27FC236}">
              <a16:creationId xmlns:a16="http://schemas.microsoft.com/office/drawing/2014/main" id="{84A5358F-6414-4ED2-93D5-E54E474C99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6" name="Line 187">
          <a:extLst>
            <a:ext uri="{FF2B5EF4-FFF2-40B4-BE49-F238E27FC236}">
              <a16:creationId xmlns:a16="http://schemas.microsoft.com/office/drawing/2014/main" id="{BAEC98D8-0C99-4552-917C-43505676E47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7" name="Line 46">
          <a:extLst>
            <a:ext uri="{FF2B5EF4-FFF2-40B4-BE49-F238E27FC236}">
              <a16:creationId xmlns:a16="http://schemas.microsoft.com/office/drawing/2014/main" id="{E3851308-CE7B-47FB-B814-9D7CD71D68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8" name="Line 47">
          <a:extLst>
            <a:ext uri="{FF2B5EF4-FFF2-40B4-BE49-F238E27FC236}">
              <a16:creationId xmlns:a16="http://schemas.microsoft.com/office/drawing/2014/main" id="{9DB5A6A5-C76F-46F3-B3AF-D7FBEDA114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9" name="Line 48">
          <a:extLst>
            <a:ext uri="{FF2B5EF4-FFF2-40B4-BE49-F238E27FC236}">
              <a16:creationId xmlns:a16="http://schemas.microsoft.com/office/drawing/2014/main" id="{247682FA-EA8D-4122-9565-E13DB9BF107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0" name="Line 49">
          <a:extLst>
            <a:ext uri="{FF2B5EF4-FFF2-40B4-BE49-F238E27FC236}">
              <a16:creationId xmlns:a16="http://schemas.microsoft.com/office/drawing/2014/main" id="{57ABE1F0-4C36-44F6-96C1-2E74F2BAF63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1" name="Line 50">
          <a:extLst>
            <a:ext uri="{FF2B5EF4-FFF2-40B4-BE49-F238E27FC236}">
              <a16:creationId xmlns:a16="http://schemas.microsoft.com/office/drawing/2014/main" id="{9197F304-1F97-4E25-9554-283D423634D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2" name="Line 51">
          <a:extLst>
            <a:ext uri="{FF2B5EF4-FFF2-40B4-BE49-F238E27FC236}">
              <a16:creationId xmlns:a16="http://schemas.microsoft.com/office/drawing/2014/main" id="{9A72A0C1-68D2-45A5-8B4D-219F3C9C0B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3" name="Line 182">
          <a:extLst>
            <a:ext uri="{FF2B5EF4-FFF2-40B4-BE49-F238E27FC236}">
              <a16:creationId xmlns:a16="http://schemas.microsoft.com/office/drawing/2014/main" id="{6E5002C6-3B88-47FD-BC5D-C0D6DA9651B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4" name="Line 183">
          <a:extLst>
            <a:ext uri="{FF2B5EF4-FFF2-40B4-BE49-F238E27FC236}">
              <a16:creationId xmlns:a16="http://schemas.microsoft.com/office/drawing/2014/main" id="{CCA50869-3B5A-425D-A5DE-86F65F0691E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5" name="Line 184">
          <a:extLst>
            <a:ext uri="{FF2B5EF4-FFF2-40B4-BE49-F238E27FC236}">
              <a16:creationId xmlns:a16="http://schemas.microsoft.com/office/drawing/2014/main" id="{3F6AD563-A77B-43C2-997A-F7CE22814B8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6" name="Line 185">
          <a:extLst>
            <a:ext uri="{FF2B5EF4-FFF2-40B4-BE49-F238E27FC236}">
              <a16:creationId xmlns:a16="http://schemas.microsoft.com/office/drawing/2014/main" id="{38A31A9E-F090-45F8-A967-C9DD33AE4D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7" name="Line 186">
          <a:extLst>
            <a:ext uri="{FF2B5EF4-FFF2-40B4-BE49-F238E27FC236}">
              <a16:creationId xmlns:a16="http://schemas.microsoft.com/office/drawing/2014/main" id="{BF99E1DA-B4A2-419C-9C7A-5CDE7F10A0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8" name="Line 187">
          <a:extLst>
            <a:ext uri="{FF2B5EF4-FFF2-40B4-BE49-F238E27FC236}">
              <a16:creationId xmlns:a16="http://schemas.microsoft.com/office/drawing/2014/main" id="{1E648D19-A8A8-4A77-A211-9AE70CF9AC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9" name="Line 46">
          <a:extLst>
            <a:ext uri="{FF2B5EF4-FFF2-40B4-BE49-F238E27FC236}">
              <a16:creationId xmlns:a16="http://schemas.microsoft.com/office/drawing/2014/main" id="{E364FC99-B4AA-4E34-82C8-0BFDF4CEAA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0" name="Line 47">
          <a:extLst>
            <a:ext uri="{FF2B5EF4-FFF2-40B4-BE49-F238E27FC236}">
              <a16:creationId xmlns:a16="http://schemas.microsoft.com/office/drawing/2014/main" id="{03ACB14B-6DBE-4FFB-94BB-FF07BE6EDA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1" name="Line 48">
          <a:extLst>
            <a:ext uri="{FF2B5EF4-FFF2-40B4-BE49-F238E27FC236}">
              <a16:creationId xmlns:a16="http://schemas.microsoft.com/office/drawing/2014/main" id="{1BF5D072-B06D-42DF-B17F-A67A6713642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2" name="Line 49">
          <a:extLst>
            <a:ext uri="{FF2B5EF4-FFF2-40B4-BE49-F238E27FC236}">
              <a16:creationId xmlns:a16="http://schemas.microsoft.com/office/drawing/2014/main" id="{1F628CDF-27D3-4E45-9CCE-33EC49D4159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3" name="Line 50">
          <a:extLst>
            <a:ext uri="{FF2B5EF4-FFF2-40B4-BE49-F238E27FC236}">
              <a16:creationId xmlns:a16="http://schemas.microsoft.com/office/drawing/2014/main" id="{20448D67-2EEC-470A-A34C-9AC9C7ECC2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4" name="Line 51">
          <a:extLst>
            <a:ext uri="{FF2B5EF4-FFF2-40B4-BE49-F238E27FC236}">
              <a16:creationId xmlns:a16="http://schemas.microsoft.com/office/drawing/2014/main" id="{C300AE4D-4696-48BF-A4F7-B6751A2797B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5" name="Line 182">
          <a:extLst>
            <a:ext uri="{FF2B5EF4-FFF2-40B4-BE49-F238E27FC236}">
              <a16:creationId xmlns:a16="http://schemas.microsoft.com/office/drawing/2014/main" id="{72FA65F2-A8C6-49E8-A042-90ECC0E5FE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6" name="Line 183">
          <a:extLst>
            <a:ext uri="{FF2B5EF4-FFF2-40B4-BE49-F238E27FC236}">
              <a16:creationId xmlns:a16="http://schemas.microsoft.com/office/drawing/2014/main" id="{0E38C397-3239-4FB3-B542-1F52E32CA0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7" name="Line 184">
          <a:extLst>
            <a:ext uri="{FF2B5EF4-FFF2-40B4-BE49-F238E27FC236}">
              <a16:creationId xmlns:a16="http://schemas.microsoft.com/office/drawing/2014/main" id="{E618E991-1790-4A15-BC0A-7D542648AE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8" name="Line 185">
          <a:extLst>
            <a:ext uri="{FF2B5EF4-FFF2-40B4-BE49-F238E27FC236}">
              <a16:creationId xmlns:a16="http://schemas.microsoft.com/office/drawing/2014/main" id="{15A7C723-D6A2-42FF-B1B8-0D770145DB0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9" name="Line 186">
          <a:extLst>
            <a:ext uri="{FF2B5EF4-FFF2-40B4-BE49-F238E27FC236}">
              <a16:creationId xmlns:a16="http://schemas.microsoft.com/office/drawing/2014/main" id="{BEB95A3C-525F-4279-9677-CABC14F707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0" name="Line 187">
          <a:extLst>
            <a:ext uri="{FF2B5EF4-FFF2-40B4-BE49-F238E27FC236}">
              <a16:creationId xmlns:a16="http://schemas.microsoft.com/office/drawing/2014/main" id="{D982DE82-5A06-48A5-B4AD-AA87C0D6F68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1" name="Line 46">
          <a:extLst>
            <a:ext uri="{FF2B5EF4-FFF2-40B4-BE49-F238E27FC236}">
              <a16:creationId xmlns:a16="http://schemas.microsoft.com/office/drawing/2014/main" id="{9C0B0DF4-F2B5-4518-B0DE-A3DCB54EBE8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2" name="Line 47">
          <a:extLst>
            <a:ext uri="{FF2B5EF4-FFF2-40B4-BE49-F238E27FC236}">
              <a16:creationId xmlns:a16="http://schemas.microsoft.com/office/drawing/2014/main" id="{59F2B06F-B34C-40D8-BD74-925B4C1D21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3" name="Line 48">
          <a:extLst>
            <a:ext uri="{FF2B5EF4-FFF2-40B4-BE49-F238E27FC236}">
              <a16:creationId xmlns:a16="http://schemas.microsoft.com/office/drawing/2014/main" id="{5E2BD353-95C1-4052-B042-89828E7F67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4" name="Line 49">
          <a:extLst>
            <a:ext uri="{FF2B5EF4-FFF2-40B4-BE49-F238E27FC236}">
              <a16:creationId xmlns:a16="http://schemas.microsoft.com/office/drawing/2014/main" id="{B5EC8604-30FC-4CC0-8C97-0C5EC48112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5" name="Line 50">
          <a:extLst>
            <a:ext uri="{FF2B5EF4-FFF2-40B4-BE49-F238E27FC236}">
              <a16:creationId xmlns:a16="http://schemas.microsoft.com/office/drawing/2014/main" id="{30252D78-8F60-4B82-A866-F1445535DD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6" name="Line 51">
          <a:extLst>
            <a:ext uri="{FF2B5EF4-FFF2-40B4-BE49-F238E27FC236}">
              <a16:creationId xmlns:a16="http://schemas.microsoft.com/office/drawing/2014/main" id="{143B4327-F70C-4313-831B-5EC24E0363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7" name="Line 182">
          <a:extLst>
            <a:ext uri="{FF2B5EF4-FFF2-40B4-BE49-F238E27FC236}">
              <a16:creationId xmlns:a16="http://schemas.microsoft.com/office/drawing/2014/main" id="{04E76207-EB9D-4722-B431-E4E5520B6E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8" name="Line 183">
          <a:extLst>
            <a:ext uri="{FF2B5EF4-FFF2-40B4-BE49-F238E27FC236}">
              <a16:creationId xmlns:a16="http://schemas.microsoft.com/office/drawing/2014/main" id="{715979C5-2420-4EA1-B6BA-BE600D57944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9" name="Line 184">
          <a:extLst>
            <a:ext uri="{FF2B5EF4-FFF2-40B4-BE49-F238E27FC236}">
              <a16:creationId xmlns:a16="http://schemas.microsoft.com/office/drawing/2014/main" id="{5AE157D6-0833-4896-898B-730474348A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0" name="Line 185">
          <a:extLst>
            <a:ext uri="{FF2B5EF4-FFF2-40B4-BE49-F238E27FC236}">
              <a16:creationId xmlns:a16="http://schemas.microsoft.com/office/drawing/2014/main" id="{8FDF721D-970B-4F55-932E-92F1610D48F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1" name="Line 186">
          <a:extLst>
            <a:ext uri="{FF2B5EF4-FFF2-40B4-BE49-F238E27FC236}">
              <a16:creationId xmlns:a16="http://schemas.microsoft.com/office/drawing/2014/main" id="{63400127-6ADE-43A2-869C-967CF57543B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2" name="Line 187">
          <a:extLst>
            <a:ext uri="{FF2B5EF4-FFF2-40B4-BE49-F238E27FC236}">
              <a16:creationId xmlns:a16="http://schemas.microsoft.com/office/drawing/2014/main" id="{DA47FB98-8670-4F56-BA47-2E19864D84A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3" name="Line 46">
          <a:extLst>
            <a:ext uri="{FF2B5EF4-FFF2-40B4-BE49-F238E27FC236}">
              <a16:creationId xmlns:a16="http://schemas.microsoft.com/office/drawing/2014/main" id="{C1D69F2F-72B0-46CD-8419-8FA83F4962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4" name="Line 47">
          <a:extLst>
            <a:ext uri="{FF2B5EF4-FFF2-40B4-BE49-F238E27FC236}">
              <a16:creationId xmlns:a16="http://schemas.microsoft.com/office/drawing/2014/main" id="{4D4F541B-32E3-4712-B46A-39344F09DB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5" name="Line 48">
          <a:extLst>
            <a:ext uri="{FF2B5EF4-FFF2-40B4-BE49-F238E27FC236}">
              <a16:creationId xmlns:a16="http://schemas.microsoft.com/office/drawing/2014/main" id="{C7400FA5-41C2-426B-94E2-C71ABA67F2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6" name="Line 49">
          <a:extLst>
            <a:ext uri="{FF2B5EF4-FFF2-40B4-BE49-F238E27FC236}">
              <a16:creationId xmlns:a16="http://schemas.microsoft.com/office/drawing/2014/main" id="{C58345AE-7754-40B0-AFC7-26F2F193726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7" name="Line 50">
          <a:extLst>
            <a:ext uri="{FF2B5EF4-FFF2-40B4-BE49-F238E27FC236}">
              <a16:creationId xmlns:a16="http://schemas.microsoft.com/office/drawing/2014/main" id="{909B7B66-9065-4197-B205-B976875BF09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8" name="Line 51">
          <a:extLst>
            <a:ext uri="{FF2B5EF4-FFF2-40B4-BE49-F238E27FC236}">
              <a16:creationId xmlns:a16="http://schemas.microsoft.com/office/drawing/2014/main" id="{449EAE0D-E101-4187-A51B-8EBFD0C876D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9" name="Line 182">
          <a:extLst>
            <a:ext uri="{FF2B5EF4-FFF2-40B4-BE49-F238E27FC236}">
              <a16:creationId xmlns:a16="http://schemas.microsoft.com/office/drawing/2014/main" id="{B8603C9E-94F0-4188-AEFE-E66099CB79D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0" name="Line 183">
          <a:extLst>
            <a:ext uri="{FF2B5EF4-FFF2-40B4-BE49-F238E27FC236}">
              <a16:creationId xmlns:a16="http://schemas.microsoft.com/office/drawing/2014/main" id="{7C7B6CDE-099E-4B87-A56B-E36995B9B78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1" name="Line 184">
          <a:extLst>
            <a:ext uri="{FF2B5EF4-FFF2-40B4-BE49-F238E27FC236}">
              <a16:creationId xmlns:a16="http://schemas.microsoft.com/office/drawing/2014/main" id="{39848957-48C1-4133-AAFB-59E80F40A7F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2" name="Line 185">
          <a:extLst>
            <a:ext uri="{FF2B5EF4-FFF2-40B4-BE49-F238E27FC236}">
              <a16:creationId xmlns:a16="http://schemas.microsoft.com/office/drawing/2014/main" id="{99296A2A-C5EE-47E1-9551-6622118659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3" name="Line 186">
          <a:extLst>
            <a:ext uri="{FF2B5EF4-FFF2-40B4-BE49-F238E27FC236}">
              <a16:creationId xmlns:a16="http://schemas.microsoft.com/office/drawing/2014/main" id="{C4C6E892-1CD7-4B73-9A29-9D0042CFC2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4" name="Line 187">
          <a:extLst>
            <a:ext uri="{FF2B5EF4-FFF2-40B4-BE49-F238E27FC236}">
              <a16:creationId xmlns:a16="http://schemas.microsoft.com/office/drawing/2014/main" id="{FB60986B-304A-4915-AC7A-F579826C50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5" name="Line 46">
          <a:extLst>
            <a:ext uri="{FF2B5EF4-FFF2-40B4-BE49-F238E27FC236}">
              <a16:creationId xmlns:a16="http://schemas.microsoft.com/office/drawing/2014/main" id="{80A038B3-FB47-47AA-A8EA-0A734F9CC14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6" name="Line 47">
          <a:extLst>
            <a:ext uri="{FF2B5EF4-FFF2-40B4-BE49-F238E27FC236}">
              <a16:creationId xmlns:a16="http://schemas.microsoft.com/office/drawing/2014/main" id="{0B886767-166F-468F-8275-7C964EB31ED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7" name="Line 48">
          <a:extLst>
            <a:ext uri="{FF2B5EF4-FFF2-40B4-BE49-F238E27FC236}">
              <a16:creationId xmlns:a16="http://schemas.microsoft.com/office/drawing/2014/main" id="{438D96B4-3C55-42E1-BD64-251C57F68F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8" name="Line 49">
          <a:extLst>
            <a:ext uri="{FF2B5EF4-FFF2-40B4-BE49-F238E27FC236}">
              <a16:creationId xmlns:a16="http://schemas.microsoft.com/office/drawing/2014/main" id="{403E7128-6094-4CB0-8B98-24BA7B1FB8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9" name="Line 50">
          <a:extLst>
            <a:ext uri="{FF2B5EF4-FFF2-40B4-BE49-F238E27FC236}">
              <a16:creationId xmlns:a16="http://schemas.microsoft.com/office/drawing/2014/main" id="{892AD5E8-9E65-4A7F-AF8B-C9F7B453AA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0" name="Line 51">
          <a:extLst>
            <a:ext uri="{FF2B5EF4-FFF2-40B4-BE49-F238E27FC236}">
              <a16:creationId xmlns:a16="http://schemas.microsoft.com/office/drawing/2014/main" id="{638050AF-169E-43C5-81AC-1A599A47B2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1" name="Line 182">
          <a:extLst>
            <a:ext uri="{FF2B5EF4-FFF2-40B4-BE49-F238E27FC236}">
              <a16:creationId xmlns:a16="http://schemas.microsoft.com/office/drawing/2014/main" id="{B3683CEB-C902-4511-B4C8-ECBC9DF4F8F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2" name="Line 183">
          <a:extLst>
            <a:ext uri="{FF2B5EF4-FFF2-40B4-BE49-F238E27FC236}">
              <a16:creationId xmlns:a16="http://schemas.microsoft.com/office/drawing/2014/main" id="{F2D0B2F9-1181-4870-9C2D-18A1CD730D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3" name="Line 184">
          <a:extLst>
            <a:ext uri="{FF2B5EF4-FFF2-40B4-BE49-F238E27FC236}">
              <a16:creationId xmlns:a16="http://schemas.microsoft.com/office/drawing/2014/main" id="{546E3B01-04B0-4357-BC16-AF777B047C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4" name="Line 185">
          <a:extLst>
            <a:ext uri="{FF2B5EF4-FFF2-40B4-BE49-F238E27FC236}">
              <a16:creationId xmlns:a16="http://schemas.microsoft.com/office/drawing/2014/main" id="{8E93598D-DD7C-4296-9121-E85FD1C735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5" name="Line 186">
          <a:extLst>
            <a:ext uri="{FF2B5EF4-FFF2-40B4-BE49-F238E27FC236}">
              <a16:creationId xmlns:a16="http://schemas.microsoft.com/office/drawing/2014/main" id="{E47FCB70-6472-45F5-8406-4B85CD160A3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6" name="Line 187">
          <a:extLst>
            <a:ext uri="{FF2B5EF4-FFF2-40B4-BE49-F238E27FC236}">
              <a16:creationId xmlns:a16="http://schemas.microsoft.com/office/drawing/2014/main" id="{BC5D4485-1341-4734-B64F-B49A81D65CF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7" name="Line 46">
          <a:extLst>
            <a:ext uri="{FF2B5EF4-FFF2-40B4-BE49-F238E27FC236}">
              <a16:creationId xmlns:a16="http://schemas.microsoft.com/office/drawing/2014/main" id="{2B62D587-AEBB-4E02-BC8E-F264C3024D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8" name="Line 47">
          <a:extLst>
            <a:ext uri="{FF2B5EF4-FFF2-40B4-BE49-F238E27FC236}">
              <a16:creationId xmlns:a16="http://schemas.microsoft.com/office/drawing/2014/main" id="{667F1976-15C9-4454-AC56-DE766A91D3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9" name="Line 48">
          <a:extLst>
            <a:ext uri="{FF2B5EF4-FFF2-40B4-BE49-F238E27FC236}">
              <a16:creationId xmlns:a16="http://schemas.microsoft.com/office/drawing/2014/main" id="{8926AF49-8C1B-4BC8-B230-259EBF400A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0" name="Line 49">
          <a:extLst>
            <a:ext uri="{FF2B5EF4-FFF2-40B4-BE49-F238E27FC236}">
              <a16:creationId xmlns:a16="http://schemas.microsoft.com/office/drawing/2014/main" id="{70093FAD-260B-4AB1-9316-963A2BFCCF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1" name="Line 50">
          <a:extLst>
            <a:ext uri="{FF2B5EF4-FFF2-40B4-BE49-F238E27FC236}">
              <a16:creationId xmlns:a16="http://schemas.microsoft.com/office/drawing/2014/main" id="{24C2C86D-275A-40D5-A30B-CAA0FA68AE8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2" name="Line 51">
          <a:extLst>
            <a:ext uri="{FF2B5EF4-FFF2-40B4-BE49-F238E27FC236}">
              <a16:creationId xmlns:a16="http://schemas.microsoft.com/office/drawing/2014/main" id="{8A4A4202-2F44-4618-9F5F-422316983A8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3" name="Line 182">
          <a:extLst>
            <a:ext uri="{FF2B5EF4-FFF2-40B4-BE49-F238E27FC236}">
              <a16:creationId xmlns:a16="http://schemas.microsoft.com/office/drawing/2014/main" id="{D8A43862-679C-4227-A679-A7516E1F65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4" name="Line 183">
          <a:extLst>
            <a:ext uri="{FF2B5EF4-FFF2-40B4-BE49-F238E27FC236}">
              <a16:creationId xmlns:a16="http://schemas.microsoft.com/office/drawing/2014/main" id="{AD9B81B6-67C8-42FA-B0D2-D6B34000D79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5" name="Line 184">
          <a:extLst>
            <a:ext uri="{FF2B5EF4-FFF2-40B4-BE49-F238E27FC236}">
              <a16:creationId xmlns:a16="http://schemas.microsoft.com/office/drawing/2014/main" id="{AEDEC411-59E0-456A-9D80-BE8229A77A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6" name="Line 185">
          <a:extLst>
            <a:ext uri="{FF2B5EF4-FFF2-40B4-BE49-F238E27FC236}">
              <a16:creationId xmlns:a16="http://schemas.microsoft.com/office/drawing/2014/main" id="{F7A22087-9C66-4EE2-8A8A-DE64AA878E7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7" name="Line 186">
          <a:extLst>
            <a:ext uri="{FF2B5EF4-FFF2-40B4-BE49-F238E27FC236}">
              <a16:creationId xmlns:a16="http://schemas.microsoft.com/office/drawing/2014/main" id="{2210E02E-E263-4C7F-A532-AC91C5A5974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8" name="Line 187">
          <a:extLst>
            <a:ext uri="{FF2B5EF4-FFF2-40B4-BE49-F238E27FC236}">
              <a16:creationId xmlns:a16="http://schemas.microsoft.com/office/drawing/2014/main" id="{D9B4CADC-6B5D-4A3B-A1A4-35E3B348987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9" name="Line 46">
          <a:extLst>
            <a:ext uri="{FF2B5EF4-FFF2-40B4-BE49-F238E27FC236}">
              <a16:creationId xmlns:a16="http://schemas.microsoft.com/office/drawing/2014/main" id="{444CA86D-C15B-43C0-B43B-16E3FA34FE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0" name="Line 47">
          <a:extLst>
            <a:ext uri="{FF2B5EF4-FFF2-40B4-BE49-F238E27FC236}">
              <a16:creationId xmlns:a16="http://schemas.microsoft.com/office/drawing/2014/main" id="{CF7AAF4C-9F71-45A2-8926-773093C1A8A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1" name="Line 48">
          <a:extLst>
            <a:ext uri="{FF2B5EF4-FFF2-40B4-BE49-F238E27FC236}">
              <a16:creationId xmlns:a16="http://schemas.microsoft.com/office/drawing/2014/main" id="{4C4203A6-3F45-44E1-A1CC-6541624D82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2" name="Line 49">
          <a:extLst>
            <a:ext uri="{FF2B5EF4-FFF2-40B4-BE49-F238E27FC236}">
              <a16:creationId xmlns:a16="http://schemas.microsoft.com/office/drawing/2014/main" id="{B7D2F4F7-9CB4-45E4-96E9-95D69DD058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3" name="Line 50">
          <a:extLst>
            <a:ext uri="{FF2B5EF4-FFF2-40B4-BE49-F238E27FC236}">
              <a16:creationId xmlns:a16="http://schemas.microsoft.com/office/drawing/2014/main" id="{A9F0045C-0186-4030-AAE3-91317AA5F88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4" name="Line 51">
          <a:extLst>
            <a:ext uri="{FF2B5EF4-FFF2-40B4-BE49-F238E27FC236}">
              <a16:creationId xmlns:a16="http://schemas.microsoft.com/office/drawing/2014/main" id="{E48853B7-0828-48DD-ADCB-D90ACA3A205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5" name="Line 182">
          <a:extLst>
            <a:ext uri="{FF2B5EF4-FFF2-40B4-BE49-F238E27FC236}">
              <a16:creationId xmlns:a16="http://schemas.microsoft.com/office/drawing/2014/main" id="{CE4F5A31-4D2C-4732-8F55-3A3954B5EB2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6" name="Line 183">
          <a:extLst>
            <a:ext uri="{FF2B5EF4-FFF2-40B4-BE49-F238E27FC236}">
              <a16:creationId xmlns:a16="http://schemas.microsoft.com/office/drawing/2014/main" id="{7C1B9ADF-C763-45EE-8B4F-59A5F09EC0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7" name="Line 184">
          <a:extLst>
            <a:ext uri="{FF2B5EF4-FFF2-40B4-BE49-F238E27FC236}">
              <a16:creationId xmlns:a16="http://schemas.microsoft.com/office/drawing/2014/main" id="{49BC293C-9E39-45D3-BF6C-B9BC3EA48E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8" name="Line 185">
          <a:extLst>
            <a:ext uri="{FF2B5EF4-FFF2-40B4-BE49-F238E27FC236}">
              <a16:creationId xmlns:a16="http://schemas.microsoft.com/office/drawing/2014/main" id="{E34762C8-68BA-4B67-BD5C-5770A42B700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9" name="Line 186">
          <a:extLst>
            <a:ext uri="{FF2B5EF4-FFF2-40B4-BE49-F238E27FC236}">
              <a16:creationId xmlns:a16="http://schemas.microsoft.com/office/drawing/2014/main" id="{CD8BFF2C-5DF4-45DF-8B22-4281338044C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0" name="Line 187">
          <a:extLst>
            <a:ext uri="{FF2B5EF4-FFF2-40B4-BE49-F238E27FC236}">
              <a16:creationId xmlns:a16="http://schemas.microsoft.com/office/drawing/2014/main" id="{A78E1386-F06F-444E-9546-36699359BC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1" name="Line 46">
          <a:extLst>
            <a:ext uri="{FF2B5EF4-FFF2-40B4-BE49-F238E27FC236}">
              <a16:creationId xmlns:a16="http://schemas.microsoft.com/office/drawing/2014/main" id="{CA817C03-40E2-46BA-9022-39D07655B4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2" name="Line 47">
          <a:extLst>
            <a:ext uri="{FF2B5EF4-FFF2-40B4-BE49-F238E27FC236}">
              <a16:creationId xmlns:a16="http://schemas.microsoft.com/office/drawing/2014/main" id="{592C205F-25EF-4FAE-A852-A90246D2D6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3" name="Line 48">
          <a:extLst>
            <a:ext uri="{FF2B5EF4-FFF2-40B4-BE49-F238E27FC236}">
              <a16:creationId xmlns:a16="http://schemas.microsoft.com/office/drawing/2014/main" id="{592560E0-FA20-4C21-A8BD-1A73333B80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4" name="Line 49">
          <a:extLst>
            <a:ext uri="{FF2B5EF4-FFF2-40B4-BE49-F238E27FC236}">
              <a16:creationId xmlns:a16="http://schemas.microsoft.com/office/drawing/2014/main" id="{07990193-B9C1-453B-BB33-B93FFB552A7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5" name="Line 50">
          <a:extLst>
            <a:ext uri="{FF2B5EF4-FFF2-40B4-BE49-F238E27FC236}">
              <a16:creationId xmlns:a16="http://schemas.microsoft.com/office/drawing/2014/main" id="{796E4470-56A6-4AAE-BF8F-D52CC4E9329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6" name="Line 51">
          <a:extLst>
            <a:ext uri="{FF2B5EF4-FFF2-40B4-BE49-F238E27FC236}">
              <a16:creationId xmlns:a16="http://schemas.microsoft.com/office/drawing/2014/main" id="{90A348A2-045D-48F4-A203-252C9F7211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7" name="Line 182">
          <a:extLst>
            <a:ext uri="{FF2B5EF4-FFF2-40B4-BE49-F238E27FC236}">
              <a16:creationId xmlns:a16="http://schemas.microsoft.com/office/drawing/2014/main" id="{6C876BA6-A627-46B7-919F-F97DBF13405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8" name="Line 183">
          <a:extLst>
            <a:ext uri="{FF2B5EF4-FFF2-40B4-BE49-F238E27FC236}">
              <a16:creationId xmlns:a16="http://schemas.microsoft.com/office/drawing/2014/main" id="{62DE5194-740D-4CA2-BCB2-9B192FCDCF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9" name="Line 184">
          <a:extLst>
            <a:ext uri="{FF2B5EF4-FFF2-40B4-BE49-F238E27FC236}">
              <a16:creationId xmlns:a16="http://schemas.microsoft.com/office/drawing/2014/main" id="{B037DBDB-95F8-4AB5-9689-2F962DAA267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0" name="Line 185">
          <a:extLst>
            <a:ext uri="{FF2B5EF4-FFF2-40B4-BE49-F238E27FC236}">
              <a16:creationId xmlns:a16="http://schemas.microsoft.com/office/drawing/2014/main" id="{E9764F51-25F6-44FA-87D0-1CEF7C13C35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1" name="Line 186">
          <a:extLst>
            <a:ext uri="{FF2B5EF4-FFF2-40B4-BE49-F238E27FC236}">
              <a16:creationId xmlns:a16="http://schemas.microsoft.com/office/drawing/2014/main" id="{7C621B2C-AEDE-4EEA-8C4B-06D652BE4E9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2" name="Line 187">
          <a:extLst>
            <a:ext uri="{FF2B5EF4-FFF2-40B4-BE49-F238E27FC236}">
              <a16:creationId xmlns:a16="http://schemas.microsoft.com/office/drawing/2014/main" id="{0D35FDE6-5671-4950-80E0-CDA37BB7E3E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3" name="Line 46">
          <a:extLst>
            <a:ext uri="{FF2B5EF4-FFF2-40B4-BE49-F238E27FC236}">
              <a16:creationId xmlns:a16="http://schemas.microsoft.com/office/drawing/2014/main" id="{1F23F9BF-A403-4CE1-81F9-B0C7621F79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4" name="Line 47">
          <a:extLst>
            <a:ext uri="{FF2B5EF4-FFF2-40B4-BE49-F238E27FC236}">
              <a16:creationId xmlns:a16="http://schemas.microsoft.com/office/drawing/2014/main" id="{8CAF9F49-17CE-4559-9D16-C1ABFA70FA0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5" name="Line 48">
          <a:extLst>
            <a:ext uri="{FF2B5EF4-FFF2-40B4-BE49-F238E27FC236}">
              <a16:creationId xmlns:a16="http://schemas.microsoft.com/office/drawing/2014/main" id="{DE5C4227-5B0D-45B4-BD4D-22D68E29596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6" name="Line 49">
          <a:extLst>
            <a:ext uri="{FF2B5EF4-FFF2-40B4-BE49-F238E27FC236}">
              <a16:creationId xmlns:a16="http://schemas.microsoft.com/office/drawing/2014/main" id="{9A4C62A9-7276-4126-818E-D62F96FF40E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7" name="Line 50">
          <a:extLst>
            <a:ext uri="{FF2B5EF4-FFF2-40B4-BE49-F238E27FC236}">
              <a16:creationId xmlns:a16="http://schemas.microsoft.com/office/drawing/2014/main" id="{5A894D80-8A70-4FDB-A3B1-FD7C66EC72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8" name="Line 51">
          <a:extLst>
            <a:ext uri="{FF2B5EF4-FFF2-40B4-BE49-F238E27FC236}">
              <a16:creationId xmlns:a16="http://schemas.microsoft.com/office/drawing/2014/main" id="{01FA6B4F-08E2-445C-AA0F-2C3C12AECB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9" name="Line 182">
          <a:extLst>
            <a:ext uri="{FF2B5EF4-FFF2-40B4-BE49-F238E27FC236}">
              <a16:creationId xmlns:a16="http://schemas.microsoft.com/office/drawing/2014/main" id="{B52A5BB1-472F-4DC4-92C2-CCD1F5A671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0" name="Line 183">
          <a:extLst>
            <a:ext uri="{FF2B5EF4-FFF2-40B4-BE49-F238E27FC236}">
              <a16:creationId xmlns:a16="http://schemas.microsoft.com/office/drawing/2014/main" id="{B9D3DD11-F662-4EBE-B569-FC85B463D9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1" name="Line 184">
          <a:extLst>
            <a:ext uri="{FF2B5EF4-FFF2-40B4-BE49-F238E27FC236}">
              <a16:creationId xmlns:a16="http://schemas.microsoft.com/office/drawing/2014/main" id="{78112C6D-B780-422C-8E7B-81DF9B8E06A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2" name="Line 185">
          <a:extLst>
            <a:ext uri="{FF2B5EF4-FFF2-40B4-BE49-F238E27FC236}">
              <a16:creationId xmlns:a16="http://schemas.microsoft.com/office/drawing/2014/main" id="{58180062-6C1F-47CF-9F72-C9691C3A68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3" name="Line 186">
          <a:extLst>
            <a:ext uri="{FF2B5EF4-FFF2-40B4-BE49-F238E27FC236}">
              <a16:creationId xmlns:a16="http://schemas.microsoft.com/office/drawing/2014/main" id="{F5B18CEC-9852-416F-AC93-ED70D3CDB8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4" name="Line 187">
          <a:extLst>
            <a:ext uri="{FF2B5EF4-FFF2-40B4-BE49-F238E27FC236}">
              <a16:creationId xmlns:a16="http://schemas.microsoft.com/office/drawing/2014/main" id="{752DA25A-6A6A-48BE-A7F1-15E6627F86D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5" name="Line 46">
          <a:extLst>
            <a:ext uri="{FF2B5EF4-FFF2-40B4-BE49-F238E27FC236}">
              <a16:creationId xmlns:a16="http://schemas.microsoft.com/office/drawing/2014/main" id="{E46F2D7D-932D-485D-B824-849AD60C411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6" name="Line 47">
          <a:extLst>
            <a:ext uri="{FF2B5EF4-FFF2-40B4-BE49-F238E27FC236}">
              <a16:creationId xmlns:a16="http://schemas.microsoft.com/office/drawing/2014/main" id="{3E64296B-F355-4BD9-B9C4-50203763B1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7" name="Line 48">
          <a:extLst>
            <a:ext uri="{FF2B5EF4-FFF2-40B4-BE49-F238E27FC236}">
              <a16:creationId xmlns:a16="http://schemas.microsoft.com/office/drawing/2014/main" id="{8ACF2172-A656-4FA6-B4AE-AD06FBB7F83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8" name="Line 49">
          <a:extLst>
            <a:ext uri="{FF2B5EF4-FFF2-40B4-BE49-F238E27FC236}">
              <a16:creationId xmlns:a16="http://schemas.microsoft.com/office/drawing/2014/main" id="{613D2DA1-7F4E-4B51-9995-238F2D3A112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9" name="Line 50">
          <a:extLst>
            <a:ext uri="{FF2B5EF4-FFF2-40B4-BE49-F238E27FC236}">
              <a16:creationId xmlns:a16="http://schemas.microsoft.com/office/drawing/2014/main" id="{86166303-14B9-4562-A48E-4B471F1924B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0" name="Line 51">
          <a:extLst>
            <a:ext uri="{FF2B5EF4-FFF2-40B4-BE49-F238E27FC236}">
              <a16:creationId xmlns:a16="http://schemas.microsoft.com/office/drawing/2014/main" id="{0AE6D09F-4869-4436-B83C-3C0163F6DD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1" name="Line 182">
          <a:extLst>
            <a:ext uri="{FF2B5EF4-FFF2-40B4-BE49-F238E27FC236}">
              <a16:creationId xmlns:a16="http://schemas.microsoft.com/office/drawing/2014/main" id="{B82C9413-0FC5-4171-B930-E6144FC0EB3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2" name="Line 183">
          <a:extLst>
            <a:ext uri="{FF2B5EF4-FFF2-40B4-BE49-F238E27FC236}">
              <a16:creationId xmlns:a16="http://schemas.microsoft.com/office/drawing/2014/main" id="{9ECE0FA8-C87F-4497-9182-6D777A84B7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3" name="Line 184">
          <a:extLst>
            <a:ext uri="{FF2B5EF4-FFF2-40B4-BE49-F238E27FC236}">
              <a16:creationId xmlns:a16="http://schemas.microsoft.com/office/drawing/2014/main" id="{E073DAF8-2935-46D6-8575-B94B77C11BE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4" name="Line 185">
          <a:extLst>
            <a:ext uri="{FF2B5EF4-FFF2-40B4-BE49-F238E27FC236}">
              <a16:creationId xmlns:a16="http://schemas.microsoft.com/office/drawing/2014/main" id="{E090A6A1-217E-4501-856A-543DA4C5D8E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5" name="Line 186">
          <a:extLst>
            <a:ext uri="{FF2B5EF4-FFF2-40B4-BE49-F238E27FC236}">
              <a16:creationId xmlns:a16="http://schemas.microsoft.com/office/drawing/2014/main" id="{886008BB-D133-4A9D-92AA-03AE5874C6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6" name="Line 187">
          <a:extLst>
            <a:ext uri="{FF2B5EF4-FFF2-40B4-BE49-F238E27FC236}">
              <a16:creationId xmlns:a16="http://schemas.microsoft.com/office/drawing/2014/main" id="{4576C767-D1D4-4400-8AA8-B4C76454B0C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7" name="Line 46">
          <a:extLst>
            <a:ext uri="{FF2B5EF4-FFF2-40B4-BE49-F238E27FC236}">
              <a16:creationId xmlns:a16="http://schemas.microsoft.com/office/drawing/2014/main" id="{359C0904-2AA7-4836-B8FB-87A8C00A99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8" name="Line 47">
          <a:extLst>
            <a:ext uri="{FF2B5EF4-FFF2-40B4-BE49-F238E27FC236}">
              <a16:creationId xmlns:a16="http://schemas.microsoft.com/office/drawing/2014/main" id="{598FA6BF-0E48-4412-8429-1C3A924391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9" name="Line 48">
          <a:extLst>
            <a:ext uri="{FF2B5EF4-FFF2-40B4-BE49-F238E27FC236}">
              <a16:creationId xmlns:a16="http://schemas.microsoft.com/office/drawing/2014/main" id="{38F47361-21FB-4FA6-A3D2-4EAB8310BB1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0" name="Line 49">
          <a:extLst>
            <a:ext uri="{FF2B5EF4-FFF2-40B4-BE49-F238E27FC236}">
              <a16:creationId xmlns:a16="http://schemas.microsoft.com/office/drawing/2014/main" id="{12244579-F2D2-46E9-822F-C37AFB9A73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1" name="Line 50">
          <a:extLst>
            <a:ext uri="{FF2B5EF4-FFF2-40B4-BE49-F238E27FC236}">
              <a16:creationId xmlns:a16="http://schemas.microsoft.com/office/drawing/2014/main" id="{E20D4D21-6C6A-49FA-8BE1-EA2CDC9487A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2" name="Line 51">
          <a:extLst>
            <a:ext uri="{FF2B5EF4-FFF2-40B4-BE49-F238E27FC236}">
              <a16:creationId xmlns:a16="http://schemas.microsoft.com/office/drawing/2014/main" id="{134F49D8-6B1B-430B-A15F-5DC2E90F6E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3" name="Line 182">
          <a:extLst>
            <a:ext uri="{FF2B5EF4-FFF2-40B4-BE49-F238E27FC236}">
              <a16:creationId xmlns:a16="http://schemas.microsoft.com/office/drawing/2014/main" id="{69979F84-46C7-4B5B-992A-88204E6158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4" name="Line 183">
          <a:extLst>
            <a:ext uri="{FF2B5EF4-FFF2-40B4-BE49-F238E27FC236}">
              <a16:creationId xmlns:a16="http://schemas.microsoft.com/office/drawing/2014/main" id="{EC5D4EA2-C3DB-4156-9B4D-86FDD2DA337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5" name="Line 184">
          <a:extLst>
            <a:ext uri="{FF2B5EF4-FFF2-40B4-BE49-F238E27FC236}">
              <a16:creationId xmlns:a16="http://schemas.microsoft.com/office/drawing/2014/main" id="{B48BE8AA-7234-4BC5-830C-471F1356E6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6" name="Line 185">
          <a:extLst>
            <a:ext uri="{FF2B5EF4-FFF2-40B4-BE49-F238E27FC236}">
              <a16:creationId xmlns:a16="http://schemas.microsoft.com/office/drawing/2014/main" id="{A3B3287A-F701-4840-A3FD-B80BACCA6D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7" name="Line 186">
          <a:extLst>
            <a:ext uri="{FF2B5EF4-FFF2-40B4-BE49-F238E27FC236}">
              <a16:creationId xmlns:a16="http://schemas.microsoft.com/office/drawing/2014/main" id="{830D6406-7A0E-4E4C-9724-C4233A08E4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8" name="Line 187">
          <a:extLst>
            <a:ext uri="{FF2B5EF4-FFF2-40B4-BE49-F238E27FC236}">
              <a16:creationId xmlns:a16="http://schemas.microsoft.com/office/drawing/2014/main" id="{0C52564C-0D2C-4598-BEB7-1084B1AECAE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9" name="Line 46">
          <a:extLst>
            <a:ext uri="{FF2B5EF4-FFF2-40B4-BE49-F238E27FC236}">
              <a16:creationId xmlns:a16="http://schemas.microsoft.com/office/drawing/2014/main" id="{5438429B-E26F-47BC-8222-20F1C96FCF0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0" name="Line 47">
          <a:extLst>
            <a:ext uri="{FF2B5EF4-FFF2-40B4-BE49-F238E27FC236}">
              <a16:creationId xmlns:a16="http://schemas.microsoft.com/office/drawing/2014/main" id="{03B1AC60-E22B-41DD-A813-9B62F3A4252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1" name="Line 48">
          <a:extLst>
            <a:ext uri="{FF2B5EF4-FFF2-40B4-BE49-F238E27FC236}">
              <a16:creationId xmlns:a16="http://schemas.microsoft.com/office/drawing/2014/main" id="{813AF7A3-08F6-44BB-91B2-5649666176B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2" name="Line 49">
          <a:extLst>
            <a:ext uri="{FF2B5EF4-FFF2-40B4-BE49-F238E27FC236}">
              <a16:creationId xmlns:a16="http://schemas.microsoft.com/office/drawing/2014/main" id="{F5508D35-7A4E-4A9E-BB8C-42C03B9D585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3" name="Line 50">
          <a:extLst>
            <a:ext uri="{FF2B5EF4-FFF2-40B4-BE49-F238E27FC236}">
              <a16:creationId xmlns:a16="http://schemas.microsoft.com/office/drawing/2014/main" id="{9C5A4431-AAD7-4D07-ADE6-95AAC8C2521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4" name="Line 51">
          <a:extLst>
            <a:ext uri="{FF2B5EF4-FFF2-40B4-BE49-F238E27FC236}">
              <a16:creationId xmlns:a16="http://schemas.microsoft.com/office/drawing/2014/main" id="{A622F44C-4F29-4F2E-8FD4-1803613CE9E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5" name="Line 182">
          <a:extLst>
            <a:ext uri="{FF2B5EF4-FFF2-40B4-BE49-F238E27FC236}">
              <a16:creationId xmlns:a16="http://schemas.microsoft.com/office/drawing/2014/main" id="{118CA82C-12A0-48B4-9899-62C9B0B11E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6" name="Line 183">
          <a:extLst>
            <a:ext uri="{FF2B5EF4-FFF2-40B4-BE49-F238E27FC236}">
              <a16:creationId xmlns:a16="http://schemas.microsoft.com/office/drawing/2014/main" id="{26887713-6B7A-4852-8E22-4BE5D74D80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7" name="Line 184">
          <a:extLst>
            <a:ext uri="{FF2B5EF4-FFF2-40B4-BE49-F238E27FC236}">
              <a16:creationId xmlns:a16="http://schemas.microsoft.com/office/drawing/2014/main" id="{278F8FFA-C850-435B-B6BA-39832753A6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8" name="Line 185">
          <a:extLst>
            <a:ext uri="{FF2B5EF4-FFF2-40B4-BE49-F238E27FC236}">
              <a16:creationId xmlns:a16="http://schemas.microsoft.com/office/drawing/2014/main" id="{392400AD-A585-452D-9F3C-04C70B13AC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9" name="Line 186">
          <a:extLst>
            <a:ext uri="{FF2B5EF4-FFF2-40B4-BE49-F238E27FC236}">
              <a16:creationId xmlns:a16="http://schemas.microsoft.com/office/drawing/2014/main" id="{AE90EED1-1B65-4924-BE2E-C7479898472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0" name="Line 187">
          <a:extLst>
            <a:ext uri="{FF2B5EF4-FFF2-40B4-BE49-F238E27FC236}">
              <a16:creationId xmlns:a16="http://schemas.microsoft.com/office/drawing/2014/main" id="{26A4B5AE-AE59-4AFC-BFCD-9279E73E9D2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1" name="Line 46">
          <a:extLst>
            <a:ext uri="{FF2B5EF4-FFF2-40B4-BE49-F238E27FC236}">
              <a16:creationId xmlns:a16="http://schemas.microsoft.com/office/drawing/2014/main" id="{D12718F4-3833-41D8-9BC9-28FCAD5CE2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2" name="Line 47">
          <a:extLst>
            <a:ext uri="{FF2B5EF4-FFF2-40B4-BE49-F238E27FC236}">
              <a16:creationId xmlns:a16="http://schemas.microsoft.com/office/drawing/2014/main" id="{7DEB98B5-A2BC-4755-B5C5-153F83A8EE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3" name="Line 48">
          <a:extLst>
            <a:ext uri="{FF2B5EF4-FFF2-40B4-BE49-F238E27FC236}">
              <a16:creationId xmlns:a16="http://schemas.microsoft.com/office/drawing/2014/main" id="{FF5C7F9C-55DC-413B-8F36-2C79C34733A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4" name="Line 49">
          <a:extLst>
            <a:ext uri="{FF2B5EF4-FFF2-40B4-BE49-F238E27FC236}">
              <a16:creationId xmlns:a16="http://schemas.microsoft.com/office/drawing/2014/main" id="{8486A9E8-D63D-4FC8-BF7B-E2C81DAFA9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5" name="Line 50">
          <a:extLst>
            <a:ext uri="{FF2B5EF4-FFF2-40B4-BE49-F238E27FC236}">
              <a16:creationId xmlns:a16="http://schemas.microsoft.com/office/drawing/2014/main" id="{3D972A36-46D2-4F9A-8265-3C2B50AF92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6" name="Line 51">
          <a:extLst>
            <a:ext uri="{FF2B5EF4-FFF2-40B4-BE49-F238E27FC236}">
              <a16:creationId xmlns:a16="http://schemas.microsoft.com/office/drawing/2014/main" id="{A8E0468A-7E62-4034-A831-889797212A0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7" name="Line 182">
          <a:extLst>
            <a:ext uri="{FF2B5EF4-FFF2-40B4-BE49-F238E27FC236}">
              <a16:creationId xmlns:a16="http://schemas.microsoft.com/office/drawing/2014/main" id="{C2D98351-9DA7-4725-A973-758830E739D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8" name="Line 183">
          <a:extLst>
            <a:ext uri="{FF2B5EF4-FFF2-40B4-BE49-F238E27FC236}">
              <a16:creationId xmlns:a16="http://schemas.microsoft.com/office/drawing/2014/main" id="{70D98C42-5920-48C8-AF85-1177ECDD8A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9" name="Line 184">
          <a:extLst>
            <a:ext uri="{FF2B5EF4-FFF2-40B4-BE49-F238E27FC236}">
              <a16:creationId xmlns:a16="http://schemas.microsoft.com/office/drawing/2014/main" id="{11CE6640-78EE-491C-86F8-BF4E581C86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0" name="Line 185">
          <a:extLst>
            <a:ext uri="{FF2B5EF4-FFF2-40B4-BE49-F238E27FC236}">
              <a16:creationId xmlns:a16="http://schemas.microsoft.com/office/drawing/2014/main" id="{99D2DB76-66FD-4BB8-8BA3-6E6935B369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1" name="Line 186">
          <a:extLst>
            <a:ext uri="{FF2B5EF4-FFF2-40B4-BE49-F238E27FC236}">
              <a16:creationId xmlns:a16="http://schemas.microsoft.com/office/drawing/2014/main" id="{04955218-384D-4FA8-8B80-0464572C16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2" name="Line 187">
          <a:extLst>
            <a:ext uri="{FF2B5EF4-FFF2-40B4-BE49-F238E27FC236}">
              <a16:creationId xmlns:a16="http://schemas.microsoft.com/office/drawing/2014/main" id="{ACAF0DF5-C9FF-4AA3-8356-960F4D52853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3" name="Line 46">
          <a:extLst>
            <a:ext uri="{FF2B5EF4-FFF2-40B4-BE49-F238E27FC236}">
              <a16:creationId xmlns:a16="http://schemas.microsoft.com/office/drawing/2014/main" id="{986588A9-5408-499C-A522-F9032B8C26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4" name="Line 47">
          <a:extLst>
            <a:ext uri="{FF2B5EF4-FFF2-40B4-BE49-F238E27FC236}">
              <a16:creationId xmlns:a16="http://schemas.microsoft.com/office/drawing/2014/main" id="{8AF5C1CC-68D2-4A3B-89A7-B371EB5FA2C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5" name="Line 48">
          <a:extLst>
            <a:ext uri="{FF2B5EF4-FFF2-40B4-BE49-F238E27FC236}">
              <a16:creationId xmlns:a16="http://schemas.microsoft.com/office/drawing/2014/main" id="{D38F635D-E73D-4E4E-9FBD-88D0F93FB0F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6" name="Line 49">
          <a:extLst>
            <a:ext uri="{FF2B5EF4-FFF2-40B4-BE49-F238E27FC236}">
              <a16:creationId xmlns:a16="http://schemas.microsoft.com/office/drawing/2014/main" id="{975F1A25-6EF8-4349-88A8-AA5D4A847C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7" name="Line 50">
          <a:extLst>
            <a:ext uri="{FF2B5EF4-FFF2-40B4-BE49-F238E27FC236}">
              <a16:creationId xmlns:a16="http://schemas.microsoft.com/office/drawing/2014/main" id="{7F7D5C92-6A87-49F3-B80F-C41759442D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8" name="Line 51">
          <a:extLst>
            <a:ext uri="{FF2B5EF4-FFF2-40B4-BE49-F238E27FC236}">
              <a16:creationId xmlns:a16="http://schemas.microsoft.com/office/drawing/2014/main" id="{B54CD4F7-49F9-4E46-9780-2FFC072BE32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9" name="Line 182">
          <a:extLst>
            <a:ext uri="{FF2B5EF4-FFF2-40B4-BE49-F238E27FC236}">
              <a16:creationId xmlns:a16="http://schemas.microsoft.com/office/drawing/2014/main" id="{4403979D-587C-4DE3-9C1A-0253F97C9DC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0" name="Line 183">
          <a:extLst>
            <a:ext uri="{FF2B5EF4-FFF2-40B4-BE49-F238E27FC236}">
              <a16:creationId xmlns:a16="http://schemas.microsoft.com/office/drawing/2014/main" id="{BA5D8D98-5611-4A63-AA86-F79831EDAA0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1" name="Line 184">
          <a:extLst>
            <a:ext uri="{FF2B5EF4-FFF2-40B4-BE49-F238E27FC236}">
              <a16:creationId xmlns:a16="http://schemas.microsoft.com/office/drawing/2014/main" id="{94642382-147B-4211-B9D3-D8FA55AB1A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2" name="Line 185">
          <a:extLst>
            <a:ext uri="{FF2B5EF4-FFF2-40B4-BE49-F238E27FC236}">
              <a16:creationId xmlns:a16="http://schemas.microsoft.com/office/drawing/2014/main" id="{605A5A0B-900C-4623-9C6B-7CEDB501FB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3" name="Line 186">
          <a:extLst>
            <a:ext uri="{FF2B5EF4-FFF2-40B4-BE49-F238E27FC236}">
              <a16:creationId xmlns:a16="http://schemas.microsoft.com/office/drawing/2014/main" id="{386227D9-B76D-47B9-9E3B-F5E6A508B7A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4" name="Line 187">
          <a:extLst>
            <a:ext uri="{FF2B5EF4-FFF2-40B4-BE49-F238E27FC236}">
              <a16:creationId xmlns:a16="http://schemas.microsoft.com/office/drawing/2014/main" id="{73563CBE-45EB-41C8-92C1-E163CF5B0B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5" name="Line 46">
          <a:extLst>
            <a:ext uri="{FF2B5EF4-FFF2-40B4-BE49-F238E27FC236}">
              <a16:creationId xmlns:a16="http://schemas.microsoft.com/office/drawing/2014/main" id="{19E1CF48-396A-4713-B742-69261E87F5E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6" name="Line 47">
          <a:extLst>
            <a:ext uri="{FF2B5EF4-FFF2-40B4-BE49-F238E27FC236}">
              <a16:creationId xmlns:a16="http://schemas.microsoft.com/office/drawing/2014/main" id="{34EB5D5C-877C-433E-8A25-D8CE13F446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7" name="Line 48">
          <a:extLst>
            <a:ext uri="{FF2B5EF4-FFF2-40B4-BE49-F238E27FC236}">
              <a16:creationId xmlns:a16="http://schemas.microsoft.com/office/drawing/2014/main" id="{6CD7DE3F-56FA-4586-87FF-7056C09AEB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8" name="Line 49">
          <a:extLst>
            <a:ext uri="{FF2B5EF4-FFF2-40B4-BE49-F238E27FC236}">
              <a16:creationId xmlns:a16="http://schemas.microsoft.com/office/drawing/2014/main" id="{B531D2F4-A754-4C57-B473-F254B3D76C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9" name="Line 50">
          <a:extLst>
            <a:ext uri="{FF2B5EF4-FFF2-40B4-BE49-F238E27FC236}">
              <a16:creationId xmlns:a16="http://schemas.microsoft.com/office/drawing/2014/main" id="{88499315-6ED9-4BA8-B65C-D574BF326A6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0" name="Line 51">
          <a:extLst>
            <a:ext uri="{FF2B5EF4-FFF2-40B4-BE49-F238E27FC236}">
              <a16:creationId xmlns:a16="http://schemas.microsoft.com/office/drawing/2014/main" id="{C78298A0-A20E-429D-9097-ECA639D77E6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1" name="Line 182">
          <a:extLst>
            <a:ext uri="{FF2B5EF4-FFF2-40B4-BE49-F238E27FC236}">
              <a16:creationId xmlns:a16="http://schemas.microsoft.com/office/drawing/2014/main" id="{77F2668F-B81A-4098-AD95-1488CA8CB56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2" name="Line 183">
          <a:extLst>
            <a:ext uri="{FF2B5EF4-FFF2-40B4-BE49-F238E27FC236}">
              <a16:creationId xmlns:a16="http://schemas.microsoft.com/office/drawing/2014/main" id="{EA3F85EF-5B7A-4F19-A1A7-78FA7B8876B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3" name="Line 184">
          <a:extLst>
            <a:ext uri="{FF2B5EF4-FFF2-40B4-BE49-F238E27FC236}">
              <a16:creationId xmlns:a16="http://schemas.microsoft.com/office/drawing/2014/main" id="{A309B68A-E3C3-464A-A0FE-9652A62F00E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4" name="Line 185">
          <a:extLst>
            <a:ext uri="{FF2B5EF4-FFF2-40B4-BE49-F238E27FC236}">
              <a16:creationId xmlns:a16="http://schemas.microsoft.com/office/drawing/2014/main" id="{F5AECE67-B5F5-4D33-BFE7-7EDAAF897B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5" name="Line 186">
          <a:extLst>
            <a:ext uri="{FF2B5EF4-FFF2-40B4-BE49-F238E27FC236}">
              <a16:creationId xmlns:a16="http://schemas.microsoft.com/office/drawing/2014/main" id="{241F0017-D9E9-4E89-8FC1-DAC29D7156C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6" name="Line 187">
          <a:extLst>
            <a:ext uri="{FF2B5EF4-FFF2-40B4-BE49-F238E27FC236}">
              <a16:creationId xmlns:a16="http://schemas.microsoft.com/office/drawing/2014/main" id="{A09A16E2-7E95-4F98-B4FB-C61C46C1B1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7" name="Line 46">
          <a:extLst>
            <a:ext uri="{FF2B5EF4-FFF2-40B4-BE49-F238E27FC236}">
              <a16:creationId xmlns:a16="http://schemas.microsoft.com/office/drawing/2014/main" id="{5FAB1D2A-C129-4C4D-B828-39CAB5B370A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8" name="Line 47">
          <a:extLst>
            <a:ext uri="{FF2B5EF4-FFF2-40B4-BE49-F238E27FC236}">
              <a16:creationId xmlns:a16="http://schemas.microsoft.com/office/drawing/2014/main" id="{6324F35A-DF7F-44B7-AA59-4770F53027B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9" name="Line 48">
          <a:extLst>
            <a:ext uri="{FF2B5EF4-FFF2-40B4-BE49-F238E27FC236}">
              <a16:creationId xmlns:a16="http://schemas.microsoft.com/office/drawing/2014/main" id="{7D032BC4-25A3-4A80-9E91-53951451CCE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0" name="Line 49">
          <a:extLst>
            <a:ext uri="{FF2B5EF4-FFF2-40B4-BE49-F238E27FC236}">
              <a16:creationId xmlns:a16="http://schemas.microsoft.com/office/drawing/2014/main" id="{61D05F97-11D4-4E59-8DDA-02A3AEF44FA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1" name="Line 50">
          <a:extLst>
            <a:ext uri="{FF2B5EF4-FFF2-40B4-BE49-F238E27FC236}">
              <a16:creationId xmlns:a16="http://schemas.microsoft.com/office/drawing/2014/main" id="{4C22747C-6AFC-4237-8E2B-8B0FB5EBEEF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2" name="Line 51">
          <a:extLst>
            <a:ext uri="{FF2B5EF4-FFF2-40B4-BE49-F238E27FC236}">
              <a16:creationId xmlns:a16="http://schemas.microsoft.com/office/drawing/2014/main" id="{8FA8FB26-D842-46A6-AA0C-917DF64A19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3" name="Line 182">
          <a:extLst>
            <a:ext uri="{FF2B5EF4-FFF2-40B4-BE49-F238E27FC236}">
              <a16:creationId xmlns:a16="http://schemas.microsoft.com/office/drawing/2014/main" id="{9BB20E44-6D4E-4B65-A695-F3AB64CDD20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4" name="Line 183">
          <a:extLst>
            <a:ext uri="{FF2B5EF4-FFF2-40B4-BE49-F238E27FC236}">
              <a16:creationId xmlns:a16="http://schemas.microsoft.com/office/drawing/2014/main" id="{E97BE971-91FF-471C-BCE0-406A4FADC2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5" name="Line 184">
          <a:extLst>
            <a:ext uri="{FF2B5EF4-FFF2-40B4-BE49-F238E27FC236}">
              <a16:creationId xmlns:a16="http://schemas.microsoft.com/office/drawing/2014/main" id="{DA6E0F56-5C64-4FC6-9489-565A586318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6" name="Line 185">
          <a:extLst>
            <a:ext uri="{FF2B5EF4-FFF2-40B4-BE49-F238E27FC236}">
              <a16:creationId xmlns:a16="http://schemas.microsoft.com/office/drawing/2014/main" id="{BADE66A2-A993-4976-A938-4D76C1E8CB3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7" name="Line 186">
          <a:extLst>
            <a:ext uri="{FF2B5EF4-FFF2-40B4-BE49-F238E27FC236}">
              <a16:creationId xmlns:a16="http://schemas.microsoft.com/office/drawing/2014/main" id="{FF55CFB3-D815-49E2-AD0E-2B72A89564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8" name="Line 187">
          <a:extLst>
            <a:ext uri="{FF2B5EF4-FFF2-40B4-BE49-F238E27FC236}">
              <a16:creationId xmlns:a16="http://schemas.microsoft.com/office/drawing/2014/main" id="{BEC7A994-A9A0-4D73-8DA8-988B4B5DAE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9" name="Line 46">
          <a:extLst>
            <a:ext uri="{FF2B5EF4-FFF2-40B4-BE49-F238E27FC236}">
              <a16:creationId xmlns:a16="http://schemas.microsoft.com/office/drawing/2014/main" id="{CEC0B733-86FE-47BA-8630-9A8C4D629F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0" name="Line 47">
          <a:extLst>
            <a:ext uri="{FF2B5EF4-FFF2-40B4-BE49-F238E27FC236}">
              <a16:creationId xmlns:a16="http://schemas.microsoft.com/office/drawing/2014/main" id="{81788A0F-FCD6-495E-B002-71FC401697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1" name="Line 48">
          <a:extLst>
            <a:ext uri="{FF2B5EF4-FFF2-40B4-BE49-F238E27FC236}">
              <a16:creationId xmlns:a16="http://schemas.microsoft.com/office/drawing/2014/main" id="{018F5B5D-6F86-4408-9518-D0BB26E5E33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2" name="Line 49">
          <a:extLst>
            <a:ext uri="{FF2B5EF4-FFF2-40B4-BE49-F238E27FC236}">
              <a16:creationId xmlns:a16="http://schemas.microsoft.com/office/drawing/2014/main" id="{CC7C383C-DCB7-435D-A55C-7A76A2A0026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3" name="Line 50">
          <a:extLst>
            <a:ext uri="{FF2B5EF4-FFF2-40B4-BE49-F238E27FC236}">
              <a16:creationId xmlns:a16="http://schemas.microsoft.com/office/drawing/2014/main" id="{3224EDC5-9B16-404B-A10B-7A5AC2D1B26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4" name="Line 51">
          <a:extLst>
            <a:ext uri="{FF2B5EF4-FFF2-40B4-BE49-F238E27FC236}">
              <a16:creationId xmlns:a16="http://schemas.microsoft.com/office/drawing/2014/main" id="{D4EEF9C3-8F04-45A3-B821-1B224EF87C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5" name="Line 182">
          <a:extLst>
            <a:ext uri="{FF2B5EF4-FFF2-40B4-BE49-F238E27FC236}">
              <a16:creationId xmlns:a16="http://schemas.microsoft.com/office/drawing/2014/main" id="{62399769-CB2E-4C09-B7AC-47FDA215CA2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6" name="Line 183">
          <a:extLst>
            <a:ext uri="{FF2B5EF4-FFF2-40B4-BE49-F238E27FC236}">
              <a16:creationId xmlns:a16="http://schemas.microsoft.com/office/drawing/2014/main" id="{4E19B2CB-71A7-49C6-88AF-723AD5A72FF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7" name="Line 184">
          <a:extLst>
            <a:ext uri="{FF2B5EF4-FFF2-40B4-BE49-F238E27FC236}">
              <a16:creationId xmlns:a16="http://schemas.microsoft.com/office/drawing/2014/main" id="{05B6B4E6-C574-4FA5-920E-D97B4439F9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8" name="Line 185">
          <a:extLst>
            <a:ext uri="{FF2B5EF4-FFF2-40B4-BE49-F238E27FC236}">
              <a16:creationId xmlns:a16="http://schemas.microsoft.com/office/drawing/2014/main" id="{7367FAF3-6AAF-43D1-8CEE-3ED821A46DA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9" name="Line 186">
          <a:extLst>
            <a:ext uri="{FF2B5EF4-FFF2-40B4-BE49-F238E27FC236}">
              <a16:creationId xmlns:a16="http://schemas.microsoft.com/office/drawing/2014/main" id="{DA7DCBE2-84BD-4C23-A61E-9EAACD3B25B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0" name="Line 187">
          <a:extLst>
            <a:ext uri="{FF2B5EF4-FFF2-40B4-BE49-F238E27FC236}">
              <a16:creationId xmlns:a16="http://schemas.microsoft.com/office/drawing/2014/main" id="{460DB150-9A5A-4AEE-AFE1-92DCFED6AC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1" name="Line 46">
          <a:extLst>
            <a:ext uri="{FF2B5EF4-FFF2-40B4-BE49-F238E27FC236}">
              <a16:creationId xmlns:a16="http://schemas.microsoft.com/office/drawing/2014/main" id="{5D4BC610-02AC-419A-B8E8-AE55AB4E9B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2" name="Line 47">
          <a:extLst>
            <a:ext uri="{FF2B5EF4-FFF2-40B4-BE49-F238E27FC236}">
              <a16:creationId xmlns:a16="http://schemas.microsoft.com/office/drawing/2014/main" id="{700D7B06-CC1B-423E-A69B-27D4CABC02A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3" name="Line 48">
          <a:extLst>
            <a:ext uri="{FF2B5EF4-FFF2-40B4-BE49-F238E27FC236}">
              <a16:creationId xmlns:a16="http://schemas.microsoft.com/office/drawing/2014/main" id="{D8BDF1B1-BADF-412A-8361-7F48561A877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4" name="Line 49">
          <a:extLst>
            <a:ext uri="{FF2B5EF4-FFF2-40B4-BE49-F238E27FC236}">
              <a16:creationId xmlns:a16="http://schemas.microsoft.com/office/drawing/2014/main" id="{6642476C-6027-434F-87B1-23F7C038ADB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5" name="Line 50">
          <a:extLst>
            <a:ext uri="{FF2B5EF4-FFF2-40B4-BE49-F238E27FC236}">
              <a16:creationId xmlns:a16="http://schemas.microsoft.com/office/drawing/2014/main" id="{55F94C5F-5B1C-410D-AA0E-4F134E802A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6" name="Line 51">
          <a:extLst>
            <a:ext uri="{FF2B5EF4-FFF2-40B4-BE49-F238E27FC236}">
              <a16:creationId xmlns:a16="http://schemas.microsoft.com/office/drawing/2014/main" id="{1197DE54-8D08-4EAD-9FDC-2A9AC37A39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7" name="Line 182">
          <a:extLst>
            <a:ext uri="{FF2B5EF4-FFF2-40B4-BE49-F238E27FC236}">
              <a16:creationId xmlns:a16="http://schemas.microsoft.com/office/drawing/2014/main" id="{C52DC533-6D8F-4670-85F3-66B09242FC1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8" name="Line 183">
          <a:extLst>
            <a:ext uri="{FF2B5EF4-FFF2-40B4-BE49-F238E27FC236}">
              <a16:creationId xmlns:a16="http://schemas.microsoft.com/office/drawing/2014/main" id="{CE7695B5-4488-4342-9375-2C170114ED4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9" name="Line 184">
          <a:extLst>
            <a:ext uri="{FF2B5EF4-FFF2-40B4-BE49-F238E27FC236}">
              <a16:creationId xmlns:a16="http://schemas.microsoft.com/office/drawing/2014/main" id="{EA4E4241-77DD-48D6-A0EA-36D12CF59ED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0" name="Line 185">
          <a:extLst>
            <a:ext uri="{FF2B5EF4-FFF2-40B4-BE49-F238E27FC236}">
              <a16:creationId xmlns:a16="http://schemas.microsoft.com/office/drawing/2014/main" id="{521062DB-E797-49FA-A7F8-36F025EF25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1" name="Line 186">
          <a:extLst>
            <a:ext uri="{FF2B5EF4-FFF2-40B4-BE49-F238E27FC236}">
              <a16:creationId xmlns:a16="http://schemas.microsoft.com/office/drawing/2014/main" id="{124CD02D-BCFA-40DF-8E3A-4B521D108A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2" name="Line 187">
          <a:extLst>
            <a:ext uri="{FF2B5EF4-FFF2-40B4-BE49-F238E27FC236}">
              <a16:creationId xmlns:a16="http://schemas.microsoft.com/office/drawing/2014/main" id="{5AC19FD0-7A9F-4F65-9324-EA82CE93E4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3" name="Line 46">
          <a:extLst>
            <a:ext uri="{FF2B5EF4-FFF2-40B4-BE49-F238E27FC236}">
              <a16:creationId xmlns:a16="http://schemas.microsoft.com/office/drawing/2014/main" id="{55EEB661-60F7-49E3-8827-6A8306F0CB5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4" name="Line 47">
          <a:extLst>
            <a:ext uri="{FF2B5EF4-FFF2-40B4-BE49-F238E27FC236}">
              <a16:creationId xmlns:a16="http://schemas.microsoft.com/office/drawing/2014/main" id="{F65ACA02-6568-497D-84A7-29F745604D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5" name="Line 48">
          <a:extLst>
            <a:ext uri="{FF2B5EF4-FFF2-40B4-BE49-F238E27FC236}">
              <a16:creationId xmlns:a16="http://schemas.microsoft.com/office/drawing/2014/main" id="{0E75DA55-69B6-4786-95D0-878201FD026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6" name="Line 49">
          <a:extLst>
            <a:ext uri="{FF2B5EF4-FFF2-40B4-BE49-F238E27FC236}">
              <a16:creationId xmlns:a16="http://schemas.microsoft.com/office/drawing/2014/main" id="{A173E4D3-34B0-4EFF-9E95-4473FD1B51C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7" name="Line 50">
          <a:extLst>
            <a:ext uri="{FF2B5EF4-FFF2-40B4-BE49-F238E27FC236}">
              <a16:creationId xmlns:a16="http://schemas.microsoft.com/office/drawing/2014/main" id="{274E0C6F-62B9-459B-9F74-EEA1491B28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8" name="Line 51">
          <a:extLst>
            <a:ext uri="{FF2B5EF4-FFF2-40B4-BE49-F238E27FC236}">
              <a16:creationId xmlns:a16="http://schemas.microsoft.com/office/drawing/2014/main" id="{869D25B7-8728-4812-940C-EF379879FF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9" name="Line 182">
          <a:extLst>
            <a:ext uri="{FF2B5EF4-FFF2-40B4-BE49-F238E27FC236}">
              <a16:creationId xmlns:a16="http://schemas.microsoft.com/office/drawing/2014/main" id="{981D13B9-BBE6-4BB7-999C-97F82005716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0" name="Line 183">
          <a:extLst>
            <a:ext uri="{FF2B5EF4-FFF2-40B4-BE49-F238E27FC236}">
              <a16:creationId xmlns:a16="http://schemas.microsoft.com/office/drawing/2014/main" id="{E5DCBBBF-6521-483F-A07D-FDECDB780D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1" name="Line 184">
          <a:extLst>
            <a:ext uri="{FF2B5EF4-FFF2-40B4-BE49-F238E27FC236}">
              <a16:creationId xmlns:a16="http://schemas.microsoft.com/office/drawing/2014/main" id="{BD6D9283-C854-4E2B-8A0E-72FFDFEA6A5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2" name="Line 185">
          <a:extLst>
            <a:ext uri="{FF2B5EF4-FFF2-40B4-BE49-F238E27FC236}">
              <a16:creationId xmlns:a16="http://schemas.microsoft.com/office/drawing/2014/main" id="{81056000-045C-47E4-A1EF-EDAB176D7BF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3" name="Line 186">
          <a:extLst>
            <a:ext uri="{FF2B5EF4-FFF2-40B4-BE49-F238E27FC236}">
              <a16:creationId xmlns:a16="http://schemas.microsoft.com/office/drawing/2014/main" id="{919DDEC9-7528-421F-9B29-584305210EB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4" name="Line 187">
          <a:extLst>
            <a:ext uri="{FF2B5EF4-FFF2-40B4-BE49-F238E27FC236}">
              <a16:creationId xmlns:a16="http://schemas.microsoft.com/office/drawing/2014/main" id="{EE8496A0-3B16-45C3-A6AC-DCFFB4AA61F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5" name="Line 46">
          <a:extLst>
            <a:ext uri="{FF2B5EF4-FFF2-40B4-BE49-F238E27FC236}">
              <a16:creationId xmlns:a16="http://schemas.microsoft.com/office/drawing/2014/main" id="{346E0D47-A34B-41BA-AB23-2CC245D2CBE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6" name="Line 47">
          <a:extLst>
            <a:ext uri="{FF2B5EF4-FFF2-40B4-BE49-F238E27FC236}">
              <a16:creationId xmlns:a16="http://schemas.microsoft.com/office/drawing/2014/main" id="{BAFD6BF4-A752-4390-ADCA-C4E4651BFC4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7" name="Line 48">
          <a:extLst>
            <a:ext uri="{FF2B5EF4-FFF2-40B4-BE49-F238E27FC236}">
              <a16:creationId xmlns:a16="http://schemas.microsoft.com/office/drawing/2014/main" id="{C62C61D4-8706-4223-8073-A766D61ADC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8" name="Line 49">
          <a:extLst>
            <a:ext uri="{FF2B5EF4-FFF2-40B4-BE49-F238E27FC236}">
              <a16:creationId xmlns:a16="http://schemas.microsoft.com/office/drawing/2014/main" id="{0F474EE7-D080-474B-AA12-263526B7C4E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9" name="Line 50">
          <a:extLst>
            <a:ext uri="{FF2B5EF4-FFF2-40B4-BE49-F238E27FC236}">
              <a16:creationId xmlns:a16="http://schemas.microsoft.com/office/drawing/2014/main" id="{789D03A3-86E5-4934-AD47-CA560280A2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0" name="Line 51">
          <a:extLst>
            <a:ext uri="{FF2B5EF4-FFF2-40B4-BE49-F238E27FC236}">
              <a16:creationId xmlns:a16="http://schemas.microsoft.com/office/drawing/2014/main" id="{48C15373-54DF-4DE6-A069-58704919A5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1" name="Line 182">
          <a:extLst>
            <a:ext uri="{FF2B5EF4-FFF2-40B4-BE49-F238E27FC236}">
              <a16:creationId xmlns:a16="http://schemas.microsoft.com/office/drawing/2014/main" id="{DD3CFBD1-D748-4BBC-A26D-BD51E6EF42C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2" name="Line 183">
          <a:extLst>
            <a:ext uri="{FF2B5EF4-FFF2-40B4-BE49-F238E27FC236}">
              <a16:creationId xmlns:a16="http://schemas.microsoft.com/office/drawing/2014/main" id="{D70F5D77-653C-413F-A10B-D99CC39EAEC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3" name="Line 184">
          <a:extLst>
            <a:ext uri="{FF2B5EF4-FFF2-40B4-BE49-F238E27FC236}">
              <a16:creationId xmlns:a16="http://schemas.microsoft.com/office/drawing/2014/main" id="{ABB1E95E-7EB2-4014-BACC-7A42A68729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4" name="Line 185">
          <a:extLst>
            <a:ext uri="{FF2B5EF4-FFF2-40B4-BE49-F238E27FC236}">
              <a16:creationId xmlns:a16="http://schemas.microsoft.com/office/drawing/2014/main" id="{56CF403A-38B4-4266-B7FF-3B3A408C78D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5" name="Line 186">
          <a:extLst>
            <a:ext uri="{FF2B5EF4-FFF2-40B4-BE49-F238E27FC236}">
              <a16:creationId xmlns:a16="http://schemas.microsoft.com/office/drawing/2014/main" id="{8AAB3966-9916-49A3-83BD-7633C2028EA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6" name="Line 187">
          <a:extLst>
            <a:ext uri="{FF2B5EF4-FFF2-40B4-BE49-F238E27FC236}">
              <a16:creationId xmlns:a16="http://schemas.microsoft.com/office/drawing/2014/main" id="{2297D8AA-6D01-48B6-A43D-F059F44019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7" name="Line 46">
          <a:extLst>
            <a:ext uri="{FF2B5EF4-FFF2-40B4-BE49-F238E27FC236}">
              <a16:creationId xmlns:a16="http://schemas.microsoft.com/office/drawing/2014/main" id="{FA2026C3-A4AC-4550-B36D-659AAE018D9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8" name="Line 47">
          <a:extLst>
            <a:ext uri="{FF2B5EF4-FFF2-40B4-BE49-F238E27FC236}">
              <a16:creationId xmlns:a16="http://schemas.microsoft.com/office/drawing/2014/main" id="{89460F98-AB31-4BEE-8B16-ACDB557B70A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9" name="Line 48">
          <a:extLst>
            <a:ext uri="{FF2B5EF4-FFF2-40B4-BE49-F238E27FC236}">
              <a16:creationId xmlns:a16="http://schemas.microsoft.com/office/drawing/2014/main" id="{4B441AF2-9824-43D7-AB66-BA41A8E069C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0" name="Line 49">
          <a:extLst>
            <a:ext uri="{FF2B5EF4-FFF2-40B4-BE49-F238E27FC236}">
              <a16:creationId xmlns:a16="http://schemas.microsoft.com/office/drawing/2014/main" id="{D4A69929-6273-48DC-8613-E6EC1DD6B8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1" name="Line 50">
          <a:extLst>
            <a:ext uri="{FF2B5EF4-FFF2-40B4-BE49-F238E27FC236}">
              <a16:creationId xmlns:a16="http://schemas.microsoft.com/office/drawing/2014/main" id="{A822EFAC-BF4A-44EF-AF5D-7FBB0B30C38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2" name="Line 51">
          <a:extLst>
            <a:ext uri="{FF2B5EF4-FFF2-40B4-BE49-F238E27FC236}">
              <a16:creationId xmlns:a16="http://schemas.microsoft.com/office/drawing/2014/main" id="{7F5198F4-58C2-4841-A84C-06EADB58C4F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3" name="Line 182">
          <a:extLst>
            <a:ext uri="{FF2B5EF4-FFF2-40B4-BE49-F238E27FC236}">
              <a16:creationId xmlns:a16="http://schemas.microsoft.com/office/drawing/2014/main" id="{9895549A-FF21-4778-8EF5-DEE5910FE88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4" name="Line 183">
          <a:extLst>
            <a:ext uri="{FF2B5EF4-FFF2-40B4-BE49-F238E27FC236}">
              <a16:creationId xmlns:a16="http://schemas.microsoft.com/office/drawing/2014/main" id="{E5E7E1B6-819A-44EE-A45A-A16511C57C0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5" name="Line 184">
          <a:extLst>
            <a:ext uri="{FF2B5EF4-FFF2-40B4-BE49-F238E27FC236}">
              <a16:creationId xmlns:a16="http://schemas.microsoft.com/office/drawing/2014/main" id="{96546C93-4CF5-4AF1-85E4-6BF7E835C61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6" name="Line 185">
          <a:extLst>
            <a:ext uri="{FF2B5EF4-FFF2-40B4-BE49-F238E27FC236}">
              <a16:creationId xmlns:a16="http://schemas.microsoft.com/office/drawing/2014/main" id="{D69E73D1-7F45-47BC-9551-5B6A46488C5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7" name="Line 186">
          <a:extLst>
            <a:ext uri="{FF2B5EF4-FFF2-40B4-BE49-F238E27FC236}">
              <a16:creationId xmlns:a16="http://schemas.microsoft.com/office/drawing/2014/main" id="{3036C0CA-0B43-4CCD-93B9-36AC824AE4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8" name="Line 187">
          <a:extLst>
            <a:ext uri="{FF2B5EF4-FFF2-40B4-BE49-F238E27FC236}">
              <a16:creationId xmlns:a16="http://schemas.microsoft.com/office/drawing/2014/main" id="{D0D9AA13-0589-4982-815E-E034921022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9" name="Line 46">
          <a:extLst>
            <a:ext uri="{FF2B5EF4-FFF2-40B4-BE49-F238E27FC236}">
              <a16:creationId xmlns:a16="http://schemas.microsoft.com/office/drawing/2014/main" id="{9FDB897C-9E5A-4B91-8248-08B163E4D49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0" name="Line 47">
          <a:extLst>
            <a:ext uri="{FF2B5EF4-FFF2-40B4-BE49-F238E27FC236}">
              <a16:creationId xmlns:a16="http://schemas.microsoft.com/office/drawing/2014/main" id="{FEA0CDE5-E601-480D-AF04-5AA4055DF83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1" name="Line 48">
          <a:extLst>
            <a:ext uri="{FF2B5EF4-FFF2-40B4-BE49-F238E27FC236}">
              <a16:creationId xmlns:a16="http://schemas.microsoft.com/office/drawing/2014/main" id="{882BDAEE-00C8-4399-B655-3E50E9AC462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2" name="Line 49">
          <a:extLst>
            <a:ext uri="{FF2B5EF4-FFF2-40B4-BE49-F238E27FC236}">
              <a16:creationId xmlns:a16="http://schemas.microsoft.com/office/drawing/2014/main" id="{5924B16C-149A-44A9-A42F-3B8AC8A8A81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3" name="Line 50">
          <a:extLst>
            <a:ext uri="{FF2B5EF4-FFF2-40B4-BE49-F238E27FC236}">
              <a16:creationId xmlns:a16="http://schemas.microsoft.com/office/drawing/2014/main" id="{5A73BA06-9DC9-4939-B3D2-05AC880A816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4" name="Line 51">
          <a:extLst>
            <a:ext uri="{FF2B5EF4-FFF2-40B4-BE49-F238E27FC236}">
              <a16:creationId xmlns:a16="http://schemas.microsoft.com/office/drawing/2014/main" id="{EAE2C7B4-10D6-4ADA-8128-513FCED9CF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5" name="Line 182">
          <a:extLst>
            <a:ext uri="{FF2B5EF4-FFF2-40B4-BE49-F238E27FC236}">
              <a16:creationId xmlns:a16="http://schemas.microsoft.com/office/drawing/2014/main" id="{6ACB47E4-B74D-4DB6-9222-F3B2D1E38DC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6" name="Line 183">
          <a:extLst>
            <a:ext uri="{FF2B5EF4-FFF2-40B4-BE49-F238E27FC236}">
              <a16:creationId xmlns:a16="http://schemas.microsoft.com/office/drawing/2014/main" id="{3851F6C7-EE46-4C97-9A66-6A10995505F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7" name="Line 184">
          <a:extLst>
            <a:ext uri="{FF2B5EF4-FFF2-40B4-BE49-F238E27FC236}">
              <a16:creationId xmlns:a16="http://schemas.microsoft.com/office/drawing/2014/main" id="{3AF13383-3342-4018-8214-6EA4A0A826D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8" name="Line 185">
          <a:extLst>
            <a:ext uri="{FF2B5EF4-FFF2-40B4-BE49-F238E27FC236}">
              <a16:creationId xmlns:a16="http://schemas.microsoft.com/office/drawing/2014/main" id="{784A3A05-C0DF-4838-B2D0-4D8C84A31E6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9" name="Line 186">
          <a:extLst>
            <a:ext uri="{FF2B5EF4-FFF2-40B4-BE49-F238E27FC236}">
              <a16:creationId xmlns:a16="http://schemas.microsoft.com/office/drawing/2014/main" id="{75D62F1A-4BA3-46E8-B163-A1B905C140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0" name="Line 187">
          <a:extLst>
            <a:ext uri="{FF2B5EF4-FFF2-40B4-BE49-F238E27FC236}">
              <a16:creationId xmlns:a16="http://schemas.microsoft.com/office/drawing/2014/main" id="{95BD5883-9EFB-446E-9A2D-EF51943E9A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1" name="Line 46">
          <a:extLst>
            <a:ext uri="{FF2B5EF4-FFF2-40B4-BE49-F238E27FC236}">
              <a16:creationId xmlns:a16="http://schemas.microsoft.com/office/drawing/2014/main" id="{C8C542F5-B8CD-4FAB-8B3F-09DFFB4429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2" name="Line 47">
          <a:extLst>
            <a:ext uri="{FF2B5EF4-FFF2-40B4-BE49-F238E27FC236}">
              <a16:creationId xmlns:a16="http://schemas.microsoft.com/office/drawing/2014/main" id="{7342FEDC-F295-4A91-BD7B-01DDA79C684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3" name="Line 48">
          <a:extLst>
            <a:ext uri="{FF2B5EF4-FFF2-40B4-BE49-F238E27FC236}">
              <a16:creationId xmlns:a16="http://schemas.microsoft.com/office/drawing/2014/main" id="{7B568C54-F1EF-468B-9505-F5DE523851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4" name="Line 49">
          <a:extLst>
            <a:ext uri="{FF2B5EF4-FFF2-40B4-BE49-F238E27FC236}">
              <a16:creationId xmlns:a16="http://schemas.microsoft.com/office/drawing/2014/main" id="{61F124A2-28EF-4098-B769-9C9ABAB90B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5" name="Line 50">
          <a:extLst>
            <a:ext uri="{FF2B5EF4-FFF2-40B4-BE49-F238E27FC236}">
              <a16:creationId xmlns:a16="http://schemas.microsoft.com/office/drawing/2014/main" id="{11EEE026-5A97-42AB-8F79-96372130959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6" name="Line 51">
          <a:extLst>
            <a:ext uri="{FF2B5EF4-FFF2-40B4-BE49-F238E27FC236}">
              <a16:creationId xmlns:a16="http://schemas.microsoft.com/office/drawing/2014/main" id="{A77DB7D1-3C22-4968-8056-3371BD3671D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7" name="Line 182">
          <a:extLst>
            <a:ext uri="{FF2B5EF4-FFF2-40B4-BE49-F238E27FC236}">
              <a16:creationId xmlns:a16="http://schemas.microsoft.com/office/drawing/2014/main" id="{8EA25946-55DC-4065-B38D-FB50F50720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8" name="Line 183">
          <a:extLst>
            <a:ext uri="{FF2B5EF4-FFF2-40B4-BE49-F238E27FC236}">
              <a16:creationId xmlns:a16="http://schemas.microsoft.com/office/drawing/2014/main" id="{7B8E5F17-B93A-4A46-83CA-C23D85DFDB5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9" name="Line 184">
          <a:extLst>
            <a:ext uri="{FF2B5EF4-FFF2-40B4-BE49-F238E27FC236}">
              <a16:creationId xmlns:a16="http://schemas.microsoft.com/office/drawing/2014/main" id="{849A24E4-1F0B-4D34-9CE8-6BF9620FB8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0" name="Line 185">
          <a:extLst>
            <a:ext uri="{FF2B5EF4-FFF2-40B4-BE49-F238E27FC236}">
              <a16:creationId xmlns:a16="http://schemas.microsoft.com/office/drawing/2014/main" id="{B8B260C0-EA9D-4FA3-BBC7-10BFC26A4F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1" name="Line 186">
          <a:extLst>
            <a:ext uri="{FF2B5EF4-FFF2-40B4-BE49-F238E27FC236}">
              <a16:creationId xmlns:a16="http://schemas.microsoft.com/office/drawing/2014/main" id="{B8B73029-E04A-4DD2-AA63-49B934B70A4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2" name="Line 187">
          <a:extLst>
            <a:ext uri="{FF2B5EF4-FFF2-40B4-BE49-F238E27FC236}">
              <a16:creationId xmlns:a16="http://schemas.microsoft.com/office/drawing/2014/main" id="{8E007A78-1F28-47D8-ACFA-2DEA85BE47D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3" name="Line 46">
          <a:extLst>
            <a:ext uri="{FF2B5EF4-FFF2-40B4-BE49-F238E27FC236}">
              <a16:creationId xmlns:a16="http://schemas.microsoft.com/office/drawing/2014/main" id="{AF88B182-5001-4340-B942-E1EBE65AD4B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4" name="Line 47">
          <a:extLst>
            <a:ext uri="{FF2B5EF4-FFF2-40B4-BE49-F238E27FC236}">
              <a16:creationId xmlns:a16="http://schemas.microsoft.com/office/drawing/2014/main" id="{438A0102-E3AB-4B41-8FCE-03EDC5728AA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5" name="Line 48">
          <a:extLst>
            <a:ext uri="{FF2B5EF4-FFF2-40B4-BE49-F238E27FC236}">
              <a16:creationId xmlns:a16="http://schemas.microsoft.com/office/drawing/2014/main" id="{429171EF-ECA3-42A7-8EC9-0E6766726D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6" name="Line 49">
          <a:extLst>
            <a:ext uri="{FF2B5EF4-FFF2-40B4-BE49-F238E27FC236}">
              <a16:creationId xmlns:a16="http://schemas.microsoft.com/office/drawing/2014/main" id="{59C6B0DC-FF4F-4958-9B9E-DD7F34AD95E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7" name="Line 50">
          <a:extLst>
            <a:ext uri="{FF2B5EF4-FFF2-40B4-BE49-F238E27FC236}">
              <a16:creationId xmlns:a16="http://schemas.microsoft.com/office/drawing/2014/main" id="{28560DFD-172B-47EF-9F05-DB699B6B1CD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8" name="Line 51">
          <a:extLst>
            <a:ext uri="{FF2B5EF4-FFF2-40B4-BE49-F238E27FC236}">
              <a16:creationId xmlns:a16="http://schemas.microsoft.com/office/drawing/2014/main" id="{B02A0917-11E2-499D-88F0-B989D9EF0E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9" name="Line 182">
          <a:extLst>
            <a:ext uri="{FF2B5EF4-FFF2-40B4-BE49-F238E27FC236}">
              <a16:creationId xmlns:a16="http://schemas.microsoft.com/office/drawing/2014/main" id="{FE6D7576-86E7-4FC8-B98E-6B431E37FC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0" name="Line 183">
          <a:extLst>
            <a:ext uri="{FF2B5EF4-FFF2-40B4-BE49-F238E27FC236}">
              <a16:creationId xmlns:a16="http://schemas.microsoft.com/office/drawing/2014/main" id="{5572B7F0-3840-4266-8DB1-DC77124F92D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1" name="Line 184">
          <a:extLst>
            <a:ext uri="{FF2B5EF4-FFF2-40B4-BE49-F238E27FC236}">
              <a16:creationId xmlns:a16="http://schemas.microsoft.com/office/drawing/2014/main" id="{BA58F98B-9EA3-42AD-8A89-0D1F6256F41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2" name="Line 185">
          <a:extLst>
            <a:ext uri="{FF2B5EF4-FFF2-40B4-BE49-F238E27FC236}">
              <a16:creationId xmlns:a16="http://schemas.microsoft.com/office/drawing/2014/main" id="{30C5BF63-4660-4434-920C-58E3F36BB4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3" name="Line 186">
          <a:extLst>
            <a:ext uri="{FF2B5EF4-FFF2-40B4-BE49-F238E27FC236}">
              <a16:creationId xmlns:a16="http://schemas.microsoft.com/office/drawing/2014/main" id="{D5CE9BB2-944A-4716-9AC3-0FD5F491F91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4" name="Line 187">
          <a:extLst>
            <a:ext uri="{FF2B5EF4-FFF2-40B4-BE49-F238E27FC236}">
              <a16:creationId xmlns:a16="http://schemas.microsoft.com/office/drawing/2014/main" id="{687C2E96-9899-4FD2-B685-362036573D5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5" name="Line 46">
          <a:extLst>
            <a:ext uri="{FF2B5EF4-FFF2-40B4-BE49-F238E27FC236}">
              <a16:creationId xmlns:a16="http://schemas.microsoft.com/office/drawing/2014/main" id="{76FF4EA1-EB21-4DF5-AE27-37179D96EC4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6" name="Line 47">
          <a:extLst>
            <a:ext uri="{FF2B5EF4-FFF2-40B4-BE49-F238E27FC236}">
              <a16:creationId xmlns:a16="http://schemas.microsoft.com/office/drawing/2014/main" id="{0D1AFA43-8951-49C3-AB55-053B5299020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7" name="Line 48">
          <a:extLst>
            <a:ext uri="{FF2B5EF4-FFF2-40B4-BE49-F238E27FC236}">
              <a16:creationId xmlns:a16="http://schemas.microsoft.com/office/drawing/2014/main" id="{10FBE8B4-6502-4973-A6B0-4CB37EBFF39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8" name="Line 49">
          <a:extLst>
            <a:ext uri="{FF2B5EF4-FFF2-40B4-BE49-F238E27FC236}">
              <a16:creationId xmlns:a16="http://schemas.microsoft.com/office/drawing/2014/main" id="{479D462B-BEAE-424B-88DB-025A3044D09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9" name="Line 50">
          <a:extLst>
            <a:ext uri="{FF2B5EF4-FFF2-40B4-BE49-F238E27FC236}">
              <a16:creationId xmlns:a16="http://schemas.microsoft.com/office/drawing/2014/main" id="{7A07CFE4-5EF4-456A-B150-070D199F4B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0" name="Line 51">
          <a:extLst>
            <a:ext uri="{FF2B5EF4-FFF2-40B4-BE49-F238E27FC236}">
              <a16:creationId xmlns:a16="http://schemas.microsoft.com/office/drawing/2014/main" id="{C219F9C2-D5DD-408B-BCB6-9E2B5F769BF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1" name="Line 182">
          <a:extLst>
            <a:ext uri="{FF2B5EF4-FFF2-40B4-BE49-F238E27FC236}">
              <a16:creationId xmlns:a16="http://schemas.microsoft.com/office/drawing/2014/main" id="{4F152CD1-3193-48F5-AF69-A599ECA4C7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2" name="Line 183">
          <a:extLst>
            <a:ext uri="{FF2B5EF4-FFF2-40B4-BE49-F238E27FC236}">
              <a16:creationId xmlns:a16="http://schemas.microsoft.com/office/drawing/2014/main" id="{FC3D63F9-254E-423F-A0EE-92C1C0147B5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3" name="Line 184">
          <a:extLst>
            <a:ext uri="{FF2B5EF4-FFF2-40B4-BE49-F238E27FC236}">
              <a16:creationId xmlns:a16="http://schemas.microsoft.com/office/drawing/2014/main" id="{FF7B6021-A71B-48F7-877D-FC93CF460E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4" name="Line 185">
          <a:extLst>
            <a:ext uri="{FF2B5EF4-FFF2-40B4-BE49-F238E27FC236}">
              <a16:creationId xmlns:a16="http://schemas.microsoft.com/office/drawing/2014/main" id="{5833EB80-A174-440F-808B-5A2CF451A26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5" name="Line 186">
          <a:extLst>
            <a:ext uri="{FF2B5EF4-FFF2-40B4-BE49-F238E27FC236}">
              <a16:creationId xmlns:a16="http://schemas.microsoft.com/office/drawing/2014/main" id="{C3BE8AF2-9284-4D82-997C-A81C1CEC47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6" name="Line 187">
          <a:extLst>
            <a:ext uri="{FF2B5EF4-FFF2-40B4-BE49-F238E27FC236}">
              <a16:creationId xmlns:a16="http://schemas.microsoft.com/office/drawing/2014/main" id="{6BD3BA30-7F33-4C0E-B12B-E8644A8791E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7" name="Line 46">
          <a:extLst>
            <a:ext uri="{FF2B5EF4-FFF2-40B4-BE49-F238E27FC236}">
              <a16:creationId xmlns:a16="http://schemas.microsoft.com/office/drawing/2014/main" id="{11B2BE7C-C1A7-4E6C-BBE8-9C8580FA2D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8" name="Line 47">
          <a:extLst>
            <a:ext uri="{FF2B5EF4-FFF2-40B4-BE49-F238E27FC236}">
              <a16:creationId xmlns:a16="http://schemas.microsoft.com/office/drawing/2014/main" id="{5CE53DD9-9632-41B5-9C8F-99AC78BB0FC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9" name="Line 48">
          <a:extLst>
            <a:ext uri="{FF2B5EF4-FFF2-40B4-BE49-F238E27FC236}">
              <a16:creationId xmlns:a16="http://schemas.microsoft.com/office/drawing/2014/main" id="{7F5E5EF7-8A3B-43DE-A75C-84BDF81E49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0" name="Line 49">
          <a:extLst>
            <a:ext uri="{FF2B5EF4-FFF2-40B4-BE49-F238E27FC236}">
              <a16:creationId xmlns:a16="http://schemas.microsoft.com/office/drawing/2014/main" id="{C8616F4D-0427-4C8D-B4E7-FA812DC5DFA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1" name="Line 50">
          <a:extLst>
            <a:ext uri="{FF2B5EF4-FFF2-40B4-BE49-F238E27FC236}">
              <a16:creationId xmlns:a16="http://schemas.microsoft.com/office/drawing/2014/main" id="{96EA777E-423A-44EB-95D2-8312EBB3BF1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2" name="Line 51">
          <a:extLst>
            <a:ext uri="{FF2B5EF4-FFF2-40B4-BE49-F238E27FC236}">
              <a16:creationId xmlns:a16="http://schemas.microsoft.com/office/drawing/2014/main" id="{5EAC9050-8F1E-4C9E-B961-4BEC815B14E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3" name="Line 182">
          <a:extLst>
            <a:ext uri="{FF2B5EF4-FFF2-40B4-BE49-F238E27FC236}">
              <a16:creationId xmlns:a16="http://schemas.microsoft.com/office/drawing/2014/main" id="{05B81FA4-48F3-4014-AF34-B8D647F6A7E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4" name="Line 183">
          <a:extLst>
            <a:ext uri="{FF2B5EF4-FFF2-40B4-BE49-F238E27FC236}">
              <a16:creationId xmlns:a16="http://schemas.microsoft.com/office/drawing/2014/main" id="{7F581575-248C-43FE-B01B-1C49CA9633E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5" name="Line 184">
          <a:extLst>
            <a:ext uri="{FF2B5EF4-FFF2-40B4-BE49-F238E27FC236}">
              <a16:creationId xmlns:a16="http://schemas.microsoft.com/office/drawing/2014/main" id="{719B1AC0-689D-422D-8D40-ED0E6708925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6" name="Line 185">
          <a:extLst>
            <a:ext uri="{FF2B5EF4-FFF2-40B4-BE49-F238E27FC236}">
              <a16:creationId xmlns:a16="http://schemas.microsoft.com/office/drawing/2014/main" id="{C14785EB-0CB4-43CA-93D3-3E7DD07F1DB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7" name="Line 186">
          <a:extLst>
            <a:ext uri="{FF2B5EF4-FFF2-40B4-BE49-F238E27FC236}">
              <a16:creationId xmlns:a16="http://schemas.microsoft.com/office/drawing/2014/main" id="{B5C7DBFF-F89F-4266-98D7-36C07A37E84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8" name="Line 187">
          <a:extLst>
            <a:ext uri="{FF2B5EF4-FFF2-40B4-BE49-F238E27FC236}">
              <a16:creationId xmlns:a16="http://schemas.microsoft.com/office/drawing/2014/main" id="{8BE3E162-2B2A-46EC-9410-12191E273EC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9" name="Line 46">
          <a:extLst>
            <a:ext uri="{FF2B5EF4-FFF2-40B4-BE49-F238E27FC236}">
              <a16:creationId xmlns:a16="http://schemas.microsoft.com/office/drawing/2014/main" id="{67D72925-2180-4DF3-97D8-C354A2B8DC0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0" name="Line 47">
          <a:extLst>
            <a:ext uri="{FF2B5EF4-FFF2-40B4-BE49-F238E27FC236}">
              <a16:creationId xmlns:a16="http://schemas.microsoft.com/office/drawing/2014/main" id="{2CFDF7D7-2900-4066-82F6-4D4859F91A1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1" name="Line 48">
          <a:extLst>
            <a:ext uri="{FF2B5EF4-FFF2-40B4-BE49-F238E27FC236}">
              <a16:creationId xmlns:a16="http://schemas.microsoft.com/office/drawing/2014/main" id="{9987543D-E754-4391-8375-9F82D9AE04C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2" name="Line 49">
          <a:extLst>
            <a:ext uri="{FF2B5EF4-FFF2-40B4-BE49-F238E27FC236}">
              <a16:creationId xmlns:a16="http://schemas.microsoft.com/office/drawing/2014/main" id="{C6AE0418-86BB-4B2B-A51E-BE3944C2416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3" name="Line 50">
          <a:extLst>
            <a:ext uri="{FF2B5EF4-FFF2-40B4-BE49-F238E27FC236}">
              <a16:creationId xmlns:a16="http://schemas.microsoft.com/office/drawing/2014/main" id="{D7417982-CA10-4194-A50F-CB9391CFF26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4" name="Line 51">
          <a:extLst>
            <a:ext uri="{FF2B5EF4-FFF2-40B4-BE49-F238E27FC236}">
              <a16:creationId xmlns:a16="http://schemas.microsoft.com/office/drawing/2014/main" id="{648649C5-792F-4706-93CE-4B1598B654D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5" name="Line 182">
          <a:extLst>
            <a:ext uri="{FF2B5EF4-FFF2-40B4-BE49-F238E27FC236}">
              <a16:creationId xmlns:a16="http://schemas.microsoft.com/office/drawing/2014/main" id="{498ABACD-7F3E-4045-A346-E47F2CFB366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6" name="Line 183">
          <a:extLst>
            <a:ext uri="{FF2B5EF4-FFF2-40B4-BE49-F238E27FC236}">
              <a16:creationId xmlns:a16="http://schemas.microsoft.com/office/drawing/2014/main" id="{4C30B94A-D461-4C17-AC97-CEBAE7283FA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7" name="Line 184">
          <a:extLst>
            <a:ext uri="{FF2B5EF4-FFF2-40B4-BE49-F238E27FC236}">
              <a16:creationId xmlns:a16="http://schemas.microsoft.com/office/drawing/2014/main" id="{3C8238B4-DB5D-479D-B8EA-0FA92CE8B32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8" name="Line 185">
          <a:extLst>
            <a:ext uri="{FF2B5EF4-FFF2-40B4-BE49-F238E27FC236}">
              <a16:creationId xmlns:a16="http://schemas.microsoft.com/office/drawing/2014/main" id="{680E2CD7-B311-4482-9B71-C7F69D292F0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9" name="Line 186">
          <a:extLst>
            <a:ext uri="{FF2B5EF4-FFF2-40B4-BE49-F238E27FC236}">
              <a16:creationId xmlns:a16="http://schemas.microsoft.com/office/drawing/2014/main" id="{1B87EA03-4971-4FFF-99AB-442F3FE677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0" name="Line 187">
          <a:extLst>
            <a:ext uri="{FF2B5EF4-FFF2-40B4-BE49-F238E27FC236}">
              <a16:creationId xmlns:a16="http://schemas.microsoft.com/office/drawing/2014/main" id="{67C90B0F-A9BA-4C26-8735-0795F0423D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1" name="Line 46">
          <a:extLst>
            <a:ext uri="{FF2B5EF4-FFF2-40B4-BE49-F238E27FC236}">
              <a16:creationId xmlns:a16="http://schemas.microsoft.com/office/drawing/2014/main" id="{D9FA8457-0652-4AD3-ABB0-421030E8CF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2" name="Line 47">
          <a:extLst>
            <a:ext uri="{FF2B5EF4-FFF2-40B4-BE49-F238E27FC236}">
              <a16:creationId xmlns:a16="http://schemas.microsoft.com/office/drawing/2014/main" id="{E7D07EA0-3A57-4FA8-A79E-350D0C1A065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3" name="Line 48">
          <a:extLst>
            <a:ext uri="{FF2B5EF4-FFF2-40B4-BE49-F238E27FC236}">
              <a16:creationId xmlns:a16="http://schemas.microsoft.com/office/drawing/2014/main" id="{952EE801-C3AC-4672-9AAD-B6964459302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4" name="Line 49">
          <a:extLst>
            <a:ext uri="{FF2B5EF4-FFF2-40B4-BE49-F238E27FC236}">
              <a16:creationId xmlns:a16="http://schemas.microsoft.com/office/drawing/2014/main" id="{8C4B4D64-C1A1-4EB2-B7A9-C45F5C9C663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5" name="Line 50">
          <a:extLst>
            <a:ext uri="{FF2B5EF4-FFF2-40B4-BE49-F238E27FC236}">
              <a16:creationId xmlns:a16="http://schemas.microsoft.com/office/drawing/2014/main" id="{ABDB7B21-2213-4A83-86C1-F5BA83881FC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6" name="Line 51">
          <a:extLst>
            <a:ext uri="{FF2B5EF4-FFF2-40B4-BE49-F238E27FC236}">
              <a16:creationId xmlns:a16="http://schemas.microsoft.com/office/drawing/2014/main" id="{6A02E793-2C8E-4A38-A419-C3384512E47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7" name="Line 182">
          <a:extLst>
            <a:ext uri="{FF2B5EF4-FFF2-40B4-BE49-F238E27FC236}">
              <a16:creationId xmlns:a16="http://schemas.microsoft.com/office/drawing/2014/main" id="{FD64BA27-E2E3-4896-932D-FC21A74D2D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8" name="Line 183">
          <a:extLst>
            <a:ext uri="{FF2B5EF4-FFF2-40B4-BE49-F238E27FC236}">
              <a16:creationId xmlns:a16="http://schemas.microsoft.com/office/drawing/2014/main" id="{9798A84B-504C-4D22-B1BF-1FAF4675EA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9" name="Line 184">
          <a:extLst>
            <a:ext uri="{FF2B5EF4-FFF2-40B4-BE49-F238E27FC236}">
              <a16:creationId xmlns:a16="http://schemas.microsoft.com/office/drawing/2014/main" id="{D5860AF4-D760-4B81-A995-0200C1CCD33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0" name="Line 185">
          <a:extLst>
            <a:ext uri="{FF2B5EF4-FFF2-40B4-BE49-F238E27FC236}">
              <a16:creationId xmlns:a16="http://schemas.microsoft.com/office/drawing/2014/main" id="{E2F7B98E-6584-4DCA-93C8-ECBF2D4F8B6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1" name="Line 186">
          <a:extLst>
            <a:ext uri="{FF2B5EF4-FFF2-40B4-BE49-F238E27FC236}">
              <a16:creationId xmlns:a16="http://schemas.microsoft.com/office/drawing/2014/main" id="{612A02EB-99EE-494A-A7BF-2069245DB1F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2" name="Line 187">
          <a:extLst>
            <a:ext uri="{FF2B5EF4-FFF2-40B4-BE49-F238E27FC236}">
              <a16:creationId xmlns:a16="http://schemas.microsoft.com/office/drawing/2014/main" id="{3A1B1CEA-E8EE-4257-A893-25AA9FB33CB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3" name="Line 46">
          <a:extLst>
            <a:ext uri="{FF2B5EF4-FFF2-40B4-BE49-F238E27FC236}">
              <a16:creationId xmlns:a16="http://schemas.microsoft.com/office/drawing/2014/main" id="{63A124AE-9B5E-4FAC-AEC7-A187D054E8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4" name="Line 47">
          <a:extLst>
            <a:ext uri="{FF2B5EF4-FFF2-40B4-BE49-F238E27FC236}">
              <a16:creationId xmlns:a16="http://schemas.microsoft.com/office/drawing/2014/main" id="{492BBF01-12D6-44DA-AE80-492C30CD868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5" name="Line 48">
          <a:extLst>
            <a:ext uri="{FF2B5EF4-FFF2-40B4-BE49-F238E27FC236}">
              <a16:creationId xmlns:a16="http://schemas.microsoft.com/office/drawing/2014/main" id="{02336700-6EC0-4050-BACD-6AB7C0E9FCB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6" name="Line 49">
          <a:extLst>
            <a:ext uri="{FF2B5EF4-FFF2-40B4-BE49-F238E27FC236}">
              <a16:creationId xmlns:a16="http://schemas.microsoft.com/office/drawing/2014/main" id="{7C867381-40AF-4654-8F2C-618B9B63A48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7" name="Line 50">
          <a:extLst>
            <a:ext uri="{FF2B5EF4-FFF2-40B4-BE49-F238E27FC236}">
              <a16:creationId xmlns:a16="http://schemas.microsoft.com/office/drawing/2014/main" id="{774E8880-4168-44A7-86C1-636682B66D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8" name="Line 51">
          <a:extLst>
            <a:ext uri="{FF2B5EF4-FFF2-40B4-BE49-F238E27FC236}">
              <a16:creationId xmlns:a16="http://schemas.microsoft.com/office/drawing/2014/main" id="{3C4AC2F3-C0A7-4CCE-BDD0-6F8CD2FE567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9" name="Line 182">
          <a:extLst>
            <a:ext uri="{FF2B5EF4-FFF2-40B4-BE49-F238E27FC236}">
              <a16:creationId xmlns:a16="http://schemas.microsoft.com/office/drawing/2014/main" id="{D04984DC-C5CE-4DFA-8FDB-A29DDFEFC65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0" name="Line 183">
          <a:extLst>
            <a:ext uri="{FF2B5EF4-FFF2-40B4-BE49-F238E27FC236}">
              <a16:creationId xmlns:a16="http://schemas.microsoft.com/office/drawing/2014/main" id="{AACB95A2-FF5E-48ED-BF83-259B53388C7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1" name="Line 184">
          <a:extLst>
            <a:ext uri="{FF2B5EF4-FFF2-40B4-BE49-F238E27FC236}">
              <a16:creationId xmlns:a16="http://schemas.microsoft.com/office/drawing/2014/main" id="{6D79F4DA-526A-4327-B42E-CAEEC2DDA5F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2" name="Line 185">
          <a:extLst>
            <a:ext uri="{FF2B5EF4-FFF2-40B4-BE49-F238E27FC236}">
              <a16:creationId xmlns:a16="http://schemas.microsoft.com/office/drawing/2014/main" id="{0DF99DBC-675F-43D2-ACAF-5E326028F48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3" name="Line 186">
          <a:extLst>
            <a:ext uri="{FF2B5EF4-FFF2-40B4-BE49-F238E27FC236}">
              <a16:creationId xmlns:a16="http://schemas.microsoft.com/office/drawing/2014/main" id="{C194F5D9-1152-4154-B478-8A3FC4CC003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4" name="Line 187">
          <a:extLst>
            <a:ext uri="{FF2B5EF4-FFF2-40B4-BE49-F238E27FC236}">
              <a16:creationId xmlns:a16="http://schemas.microsoft.com/office/drawing/2014/main" id="{72137F56-6862-466A-914D-0CFDA3A7651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5" name="Line 46">
          <a:extLst>
            <a:ext uri="{FF2B5EF4-FFF2-40B4-BE49-F238E27FC236}">
              <a16:creationId xmlns:a16="http://schemas.microsoft.com/office/drawing/2014/main" id="{D9E00877-E66D-47EA-BF83-5670B52AE41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6" name="Line 47">
          <a:extLst>
            <a:ext uri="{FF2B5EF4-FFF2-40B4-BE49-F238E27FC236}">
              <a16:creationId xmlns:a16="http://schemas.microsoft.com/office/drawing/2014/main" id="{8FF5EDED-6F7C-49BA-950C-5D58791DF84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7" name="Line 48">
          <a:extLst>
            <a:ext uri="{FF2B5EF4-FFF2-40B4-BE49-F238E27FC236}">
              <a16:creationId xmlns:a16="http://schemas.microsoft.com/office/drawing/2014/main" id="{0BE7D334-B4DC-4B26-BF9D-19B0D9F82CE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8" name="Line 49">
          <a:extLst>
            <a:ext uri="{FF2B5EF4-FFF2-40B4-BE49-F238E27FC236}">
              <a16:creationId xmlns:a16="http://schemas.microsoft.com/office/drawing/2014/main" id="{8DF8DE58-6624-473B-9EFE-767DBB6AAAE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9" name="Line 50">
          <a:extLst>
            <a:ext uri="{FF2B5EF4-FFF2-40B4-BE49-F238E27FC236}">
              <a16:creationId xmlns:a16="http://schemas.microsoft.com/office/drawing/2014/main" id="{88826A09-791E-46D5-A213-B8A589D6D3C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0" name="Line 51">
          <a:extLst>
            <a:ext uri="{FF2B5EF4-FFF2-40B4-BE49-F238E27FC236}">
              <a16:creationId xmlns:a16="http://schemas.microsoft.com/office/drawing/2014/main" id="{7EAAE70B-B463-42C5-A6BD-57D3BFC00F1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1" name="Line 182">
          <a:extLst>
            <a:ext uri="{FF2B5EF4-FFF2-40B4-BE49-F238E27FC236}">
              <a16:creationId xmlns:a16="http://schemas.microsoft.com/office/drawing/2014/main" id="{0639EE4C-B2C8-47F2-BBB9-E140C1F0C1F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2" name="Line 183">
          <a:extLst>
            <a:ext uri="{FF2B5EF4-FFF2-40B4-BE49-F238E27FC236}">
              <a16:creationId xmlns:a16="http://schemas.microsoft.com/office/drawing/2014/main" id="{33B3FBCB-D856-4525-B1ED-65451E1EF0E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3" name="Line 184">
          <a:extLst>
            <a:ext uri="{FF2B5EF4-FFF2-40B4-BE49-F238E27FC236}">
              <a16:creationId xmlns:a16="http://schemas.microsoft.com/office/drawing/2014/main" id="{873ACCF0-0C78-4B7F-AD1E-D135722BE0F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4" name="Line 185">
          <a:extLst>
            <a:ext uri="{FF2B5EF4-FFF2-40B4-BE49-F238E27FC236}">
              <a16:creationId xmlns:a16="http://schemas.microsoft.com/office/drawing/2014/main" id="{63F50A4E-3C27-4E9A-B4D4-7503DCC8214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5" name="Line 186">
          <a:extLst>
            <a:ext uri="{FF2B5EF4-FFF2-40B4-BE49-F238E27FC236}">
              <a16:creationId xmlns:a16="http://schemas.microsoft.com/office/drawing/2014/main" id="{E3B6AB9A-DE93-413D-94B9-C55D392B3A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6" name="Line 187">
          <a:extLst>
            <a:ext uri="{FF2B5EF4-FFF2-40B4-BE49-F238E27FC236}">
              <a16:creationId xmlns:a16="http://schemas.microsoft.com/office/drawing/2014/main" id="{EE3FF65B-AE26-4BA0-8604-8C7CB7DC398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7" name="Line 46">
          <a:extLst>
            <a:ext uri="{FF2B5EF4-FFF2-40B4-BE49-F238E27FC236}">
              <a16:creationId xmlns:a16="http://schemas.microsoft.com/office/drawing/2014/main" id="{4EADDB8E-0439-459D-8712-A73D94A763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8" name="Line 47">
          <a:extLst>
            <a:ext uri="{FF2B5EF4-FFF2-40B4-BE49-F238E27FC236}">
              <a16:creationId xmlns:a16="http://schemas.microsoft.com/office/drawing/2014/main" id="{14426421-5CFE-4CE5-AC84-09DD025757C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9" name="Line 48">
          <a:extLst>
            <a:ext uri="{FF2B5EF4-FFF2-40B4-BE49-F238E27FC236}">
              <a16:creationId xmlns:a16="http://schemas.microsoft.com/office/drawing/2014/main" id="{99C5993D-C2C7-47DB-ABAE-4CC97960DB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0" name="Line 49">
          <a:extLst>
            <a:ext uri="{FF2B5EF4-FFF2-40B4-BE49-F238E27FC236}">
              <a16:creationId xmlns:a16="http://schemas.microsoft.com/office/drawing/2014/main" id="{0CA97B2D-0DAF-403A-817A-92C04115540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1" name="Line 50">
          <a:extLst>
            <a:ext uri="{FF2B5EF4-FFF2-40B4-BE49-F238E27FC236}">
              <a16:creationId xmlns:a16="http://schemas.microsoft.com/office/drawing/2014/main" id="{A24270A8-5414-4131-9427-C93C4CA59FC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2" name="Line 51">
          <a:extLst>
            <a:ext uri="{FF2B5EF4-FFF2-40B4-BE49-F238E27FC236}">
              <a16:creationId xmlns:a16="http://schemas.microsoft.com/office/drawing/2014/main" id="{7B9CBF40-70A2-4A71-8DD3-973BA3EAB6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3" name="Line 182">
          <a:extLst>
            <a:ext uri="{FF2B5EF4-FFF2-40B4-BE49-F238E27FC236}">
              <a16:creationId xmlns:a16="http://schemas.microsoft.com/office/drawing/2014/main" id="{3EBD5DFF-57B2-4EAE-917F-A4CD0939AF9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4" name="Line 183">
          <a:extLst>
            <a:ext uri="{FF2B5EF4-FFF2-40B4-BE49-F238E27FC236}">
              <a16:creationId xmlns:a16="http://schemas.microsoft.com/office/drawing/2014/main" id="{1DDB659D-5E98-4B04-93A7-EACF4ED61A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5" name="Line 184">
          <a:extLst>
            <a:ext uri="{FF2B5EF4-FFF2-40B4-BE49-F238E27FC236}">
              <a16:creationId xmlns:a16="http://schemas.microsoft.com/office/drawing/2014/main" id="{ECB60E73-C274-4977-BE77-CF15BA70B9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6" name="Line 185">
          <a:extLst>
            <a:ext uri="{FF2B5EF4-FFF2-40B4-BE49-F238E27FC236}">
              <a16:creationId xmlns:a16="http://schemas.microsoft.com/office/drawing/2014/main" id="{60C6C920-8F6B-4429-9606-6DD1CFEFB19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7" name="Line 186">
          <a:extLst>
            <a:ext uri="{FF2B5EF4-FFF2-40B4-BE49-F238E27FC236}">
              <a16:creationId xmlns:a16="http://schemas.microsoft.com/office/drawing/2014/main" id="{91FC3577-56EE-4198-B720-CC0827A7924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8" name="Line 187">
          <a:extLst>
            <a:ext uri="{FF2B5EF4-FFF2-40B4-BE49-F238E27FC236}">
              <a16:creationId xmlns:a16="http://schemas.microsoft.com/office/drawing/2014/main" id="{8533DBE1-BEEB-41F5-AAE5-D4BD31E3E5B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9" name="Line 46">
          <a:extLst>
            <a:ext uri="{FF2B5EF4-FFF2-40B4-BE49-F238E27FC236}">
              <a16:creationId xmlns:a16="http://schemas.microsoft.com/office/drawing/2014/main" id="{20FCA4FD-80F8-47AE-81B1-350D3F66A3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0" name="Line 47">
          <a:extLst>
            <a:ext uri="{FF2B5EF4-FFF2-40B4-BE49-F238E27FC236}">
              <a16:creationId xmlns:a16="http://schemas.microsoft.com/office/drawing/2014/main" id="{20407B0C-68E1-44B5-B878-A272C2869A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1" name="Line 48">
          <a:extLst>
            <a:ext uri="{FF2B5EF4-FFF2-40B4-BE49-F238E27FC236}">
              <a16:creationId xmlns:a16="http://schemas.microsoft.com/office/drawing/2014/main" id="{CDEFF952-F6B8-473F-8ADA-47A62B2ED5E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2" name="Line 49">
          <a:extLst>
            <a:ext uri="{FF2B5EF4-FFF2-40B4-BE49-F238E27FC236}">
              <a16:creationId xmlns:a16="http://schemas.microsoft.com/office/drawing/2014/main" id="{A1B534A2-9AD0-4240-B177-A10B408EEF5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3" name="Line 50">
          <a:extLst>
            <a:ext uri="{FF2B5EF4-FFF2-40B4-BE49-F238E27FC236}">
              <a16:creationId xmlns:a16="http://schemas.microsoft.com/office/drawing/2014/main" id="{4C9C0C39-2E4A-4031-99A4-DEFE3F1E004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4" name="Line 51">
          <a:extLst>
            <a:ext uri="{FF2B5EF4-FFF2-40B4-BE49-F238E27FC236}">
              <a16:creationId xmlns:a16="http://schemas.microsoft.com/office/drawing/2014/main" id="{0253FA71-2C06-40BA-89DA-879B1B711B2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5" name="Line 182">
          <a:extLst>
            <a:ext uri="{FF2B5EF4-FFF2-40B4-BE49-F238E27FC236}">
              <a16:creationId xmlns:a16="http://schemas.microsoft.com/office/drawing/2014/main" id="{5F8ECC3A-A4D6-4C05-8D26-C780A75A29B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6" name="Line 183">
          <a:extLst>
            <a:ext uri="{FF2B5EF4-FFF2-40B4-BE49-F238E27FC236}">
              <a16:creationId xmlns:a16="http://schemas.microsoft.com/office/drawing/2014/main" id="{DD1DE125-E122-4E35-839C-8F15989FB39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7" name="Line 184">
          <a:extLst>
            <a:ext uri="{FF2B5EF4-FFF2-40B4-BE49-F238E27FC236}">
              <a16:creationId xmlns:a16="http://schemas.microsoft.com/office/drawing/2014/main" id="{ABCED29F-209E-49F9-B7E9-18D9B22A2C9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8" name="Line 185">
          <a:extLst>
            <a:ext uri="{FF2B5EF4-FFF2-40B4-BE49-F238E27FC236}">
              <a16:creationId xmlns:a16="http://schemas.microsoft.com/office/drawing/2014/main" id="{46CCDE09-0AFE-4A99-BEA9-1E3C8C456A7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9" name="Line 186">
          <a:extLst>
            <a:ext uri="{FF2B5EF4-FFF2-40B4-BE49-F238E27FC236}">
              <a16:creationId xmlns:a16="http://schemas.microsoft.com/office/drawing/2014/main" id="{E459BE07-E5AC-418F-8D85-3F5D82A1E1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0" name="Line 187">
          <a:extLst>
            <a:ext uri="{FF2B5EF4-FFF2-40B4-BE49-F238E27FC236}">
              <a16:creationId xmlns:a16="http://schemas.microsoft.com/office/drawing/2014/main" id="{31051B6F-3ECF-44CE-8C8D-56E07AA1BFD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1" name="Line 46">
          <a:extLst>
            <a:ext uri="{FF2B5EF4-FFF2-40B4-BE49-F238E27FC236}">
              <a16:creationId xmlns:a16="http://schemas.microsoft.com/office/drawing/2014/main" id="{EE7965C7-8234-4370-B925-93FFD42F554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2" name="Line 47">
          <a:extLst>
            <a:ext uri="{FF2B5EF4-FFF2-40B4-BE49-F238E27FC236}">
              <a16:creationId xmlns:a16="http://schemas.microsoft.com/office/drawing/2014/main" id="{849A25AA-38CD-4719-99E7-72F443C150B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3" name="Line 48">
          <a:extLst>
            <a:ext uri="{FF2B5EF4-FFF2-40B4-BE49-F238E27FC236}">
              <a16:creationId xmlns:a16="http://schemas.microsoft.com/office/drawing/2014/main" id="{30C5071F-C3D7-4F08-BAA6-54A6D57535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4" name="Line 49">
          <a:extLst>
            <a:ext uri="{FF2B5EF4-FFF2-40B4-BE49-F238E27FC236}">
              <a16:creationId xmlns:a16="http://schemas.microsoft.com/office/drawing/2014/main" id="{09C8B981-5A80-42AF-A75C-D0FDDA9BFD9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5" name="Line 50">
          <a:extLst>
            <a:ext uri="{FF2B5EF4-FFF2-40B4-BE49-F238E27FC236}">
              <a16:creationId xmlns:a16="http://schemas.microsoft.com/office/drawing/2014/main" id="{56043978-9608-4D03-A319-67A4D7617A8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6" name="Line 51">
          <a:extLst>
            <a:ext uri="{FF2B5EF4-FFF2-40B4-BE49-F238E27FC236}">
              <a16:creationId xmlns:a16="http://schemas.microsoft.com/office/drawing/2014/main" id="{59480062-3B29-4A95-B0DA-43F29A27454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7" name="Line 182">
          <a:extLst>
            <a:ext uri="{FF2B5EF4-FFF2-40B4-BE49-F238E27FC236}">
              <a16:creationId xmlns:a16="http://schemas.microsoft.com/office/drawing/2014/main" id="{FF31E2C1-9381-4F4C-8133-CC4AEEC00B3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8" name="Line 183">
          <a:extLst>
            <a:ext uri="{FF2B5EF4-FFF2-40B4-BE49-F238E27FC236}">
              <a16:creationId xmlns:a16="http://schemas.microsoft.com/office/drawing/2014/main" id="{E39E253C-2C52-4645-B4C6-48D6E493F72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9" name="Line 184">
          <a:extLst>
            <a:ext uri="{FF2B5EF4-FFF2-40B4-BE49-F238E27FC236}">
              <a16:creationId xmlns:a16="http://schemas.microsoft.com/office/drawing/2014/main" id="{5F15355B-3FE5-4009-80FA-66B35B362BD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0" name="Line 185">
          <a:extLst>
            <a:ext uri="{FF2B5EF4-FFF2-40B4-BE49-F238E27FC236}">
              <a16:creationId xmlns:a16="http://schemas.microsoft.com/office/drawing/2014/main" id="{B6EFC701-00F0-4A60-8A98-CB76D09DB4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1" name="Line 186">
          <a:extLst>
            <a:ext uri="{FF2B5EF4-FFF2-40B4-BE49-F238E27FC236}">
              <a16:creationId xmlns:a16="http://schemas.microsoft.com/office/drawing/2014/main" id="{DFF9AB6B-0AC1-4998-89CD-6CAA5488725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2" name="Line 187">
          <a:extLst>
            <a:ext uri="{FF2B5EF4-FFF2-40B4-BE49-F238E27FC236}">
              <a16:creationId xmlns:a16="http://schemas.microsoft.com/office/drawing/2014/main" id="{81FECD9B-C270-44B4-A885-B81D99C0F3C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3" name="Line 46">
          <a:extLst>
            <a:ext uri="{FF2B5EF4-FFF2-40B4-BE49-F238E27FC236}">
              <a16:creationId xmlns:a16="http://schemas.microsoft.com/office/drawing/2014/main" id="{5F60983B-3B8E-4C52-AB59-047FD253CEF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4" name="Line 47">
          <a:extLst>
            <a:ext uri="{FF2B5EF4-FFF2-40B4-BE49-F238E27FC236}">
              <a16:creationId xmlns:a16="http://schemas.microsoft.com/office/drawing/2014/main" id="{149F3A9F-13B0-41AC-A265-AF373B4FD78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5" name="Line 48">
          <a:extLst>
            <a:ext uri="{FF2B5EF4-FFF2-40B4-BE49-F238E27FC236}">
              <a16:creationId xmlns:a16="http://schemas.microsoft.com/office/drawing/2014/main" id="{1A46113D-40FA-461D-A672-EE2EBE7E8AF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6" name="Line 49">
          <a:extLst>
            <a:ext uri="{FF2B5EF4-FFF2-40B4-BE49-F238E27FC236}">
              <a16:creationId xmlns:a16="http://schemas.microsoft.com/office/drawing/2014/main" id="{AF04E9A7-9847-4CCA-8018-8CB2B954D93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7" name="Line 50">
          <a:extLst>
            <a:ext uri="{FF2B5EF4-FFF2-40B4-BE49-F238E27FC236}">
              <a16:creationId xmlns:a16="http://schemas.microsoft.com/office/drawing/2014/main" id="{F23B9BD8-6BCA-4A3B-A622-F18450DFBA7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8" name="Line 51">
          <a:extLst>
            <a:ext uri="{FF2B5EF4-FFF2-40B4-BE49-F238E27FC236}">
              <a16:creationId xmlns:a16="http://schemas.microsoft.com/office/drawing/2014/main" id="{0F2E3DDB-3E2C-43CC-A210-1C98680C144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9" name="Line 182">
          <a:extLst>
            <a:ext uri="{FF2B5EF4-FFF2-40B4-BE49-F238E27FC236}">
              <a16:creationId xmlns:a16="http://schemas.microsoft.com/office/drawing/2014/main" id="{59C4A257-CE27-4F95-9B13-F3A35FE914A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0" name="Line 183">
          <a:extLst>
            <a:ext uri="{FF2B5EF4-FFF2-40B4-BE49-F238E27FC236}">
              <a16:creationId xmlns:a16="http://schemas.microsoft.com/office/drawing/2014/main" id="{21FE220A-4540-453A-983E-8B7EC2D3D3B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1" name="Line 184">
          <a:extLst>
            <a:ext uri="{FF2B5EF4-FFF2-40B4-BE49-F238E27FC236}">
              <a16:creationId xmlns:a16="http://schemas.microsoft.com/office/drawing/2014/main" id="{21032C93-D664-48A8-9379-2C3F41625F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2" name="Line 185">
          <a:extLst>
            <a:ext uri="{FF2B5EF4-FFF2-40B4-BE49-F238E27FC236}">
              <a16:creationId xmlns:a16="http://schemas.microsoft.com/office/drawing/2014/main" id="{C9E5A515-2932-4593-B1F4-33276F523DB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3" name="Line 186">
          <a:extLst>
            <a:ext uri="{FF2B5EF4-FFF2-40B4-BE49-F238E27FC236}">
              <a16:creationId xmlns:a16="http://schemas.microsoft.com/office/drawing/2014/main" id="{FC37A0C5-7DAD-410E-9BA0-7AF8BC894B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4" name="Line 187">
          <a:extLst>
            <a:ext uri="{FF2B5EF4-FFF2-40B4-BE49-F238E27FC236}">
              <a16:creationId xmlns:a16="http://schemas.microsoft.com/office/drawing/2014/main" id="{A2E28A0F-7F54-454C-9D3E-C75BAD9E13A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5" name="Line 46">
          <a:extLst>
            <a:ext uri="{FF2B5EF4-FFF2-40B4-BE49-F238E27FC236}">
              <a16:creationId xmlns:a16="http://schemas.microsoft.com/office/drawing/2014/main" id="{1CA67F71-B994-4FF4-862C-70D381BECBF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6" name="Line 47">
          <a:extLst>
            <a:ext uri="{FF2B5EF4-FFF2-40B4-BE49-F238E27FC236}">
              <a16:creationId xmlns:a16="http://schemas.microsoft.com/office/drawing/2014/main" id="{59BED342-8FF1-4106-9AB3-5F9C3B93DD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7" name="Line 48">
          <a:extLst>
            <a:ext uri="{FF2B5EF4-FFF2-40B4-BE49-F238E27FC236}">
              <a16:creationId xmlns:a16="http://schemas.microsoft.com/office/drawing/2014/main" id="{D71810C5-5998-4E21-B9F8-BBF2CB7C18B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8" name="Line 49">
          <a:extLst>
            <a:ext uri="{FF2B5EF4-FFF2-40B4-BE49-F238E27FC236}">
              <a16:creationId xmlns:a16="http://schemas.microsoft.com/office/drawing/2014/main" id="{C5BB5628-5186-4E03-A4BD-69485A79794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9" name="Line 50">
          <a:extLst>
            <a:ext uri="{FF2B5EF4-FFF2-40B4-BE49-F238E27FC236}">
              <a16:creationId xmlns:a16="http://schemas.microsoft.com/office/drawing/2014/main" id="{7F00DDCF-FB14-4C36-88E7-1441BC129FC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0" name="Line 51">
          <a:extLst>
            <a:ext uri="{FF2B5EF4-FFF2-40B4-BE49-F238E27FC236}">
              <a16:creationId xmlns:a16="http://schemas.microsoft.com/office/drawing/2014/main" id="{43F87263-8EDA-41C4-99AB-A1016CD16ED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1" name="Line 182">
          <a:extLst>
            <a:ext uri="{FF2B5EF4-FFF2-40B4-BE49-F238E27FC236}">
              <a16:creationId xmlns:a16="http://schemas.microsoft.com/office/drawing/2014/main" id="{FFCAD348-4814-4012-8A82-BD16D92886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2" name="Line 183">
          <a:extLst>
            <a:ext uri="{FF2B5EF4-FFF2-40B4-BE49-F238E27FC236}">
              <a16:creationId xmlns:a16="http://schemas.microsoft.com/office/drawing/2014/main" id="{A428DF85-7AFA-4CF2-BF72-CB8D917B651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3" name="Line 184">
          <a:extLst>
            <a:ext uri="{FF2B5EF4-FFF2-40B4-BE49-F238E27FC236}">
              <a16:creationId xmlns:a16="http://schemas.microsoft.com/office/drawing/2014/main" id="{5CD7FC58-DF1F-45E9-A272-D1535979490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4" name="Line 185">
          <a:extLst>
            <a:ext uri="{FF2B5EF4-FFF2-40B4-BE49-F238E27FC236}">
              <a16:creationId xmlns:a16="http://schemas.microsoft.com/office/drawing/2014/main" id="{75C567AE-F055-410E-961F-E44B1DE659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5" name="Line 186">
          <a:extLst>
            <a:ext uri="{FF2B5EF4-FFF2-40B4-BE49-F238E27FC236}">
              <a16:creationId xmlns:a16="http://schemas.microsoft.com/office/drawing/2014/main" id="{B099D15D-AB4F-44DC-A2D1-5CFA323115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6" name="Line 187">
          <a:extLst>
            <a:ext uri="{FF2B5EF4-FFF2-40B4-BE49-F238E27FC236}">
              <a16:creationId xmlns:a16="http://schemas.microsoft.com/office/drawing/2014/main" id="{DAACAF09-02C8-4726-8CAB-8FAAF9D332A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7" name="Line 46">
          <a:extLst>
            <a:ext uri="{FF2B5EF4-FFF2-40B4-BE49-F238E27FC236}">
              <a16:creationId xmlns:a16="http://schemas.microsoft.com/office/drawing/2014/main" id="{CAE80965-BE28-473C-985A-4452F6E5E0D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8" name="Line 47">
          <a:extLst>
            <a:ext uri="{FF2B5EF4-FFF2-40B4-BE49-F238E27FC236}">
              <a16:creationId xmlns:a16="http://schemas.microsoft.com/office/drawing/2014/main" id="{5498095C-608D-4659-AD24-ACFA271BB7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9" name="Line 48">
          <a:extLst>
            <a:ext uri="{FF2B5EF4-FFF2-40B4-BE49-F238E27FC236}">
              <a16:creationId xmlns:a16="http://schemas.microsoft.com/office/drawing/2014/main" id="{48029BA6-BCB6-4C82-9635-0FE1FB6BDC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0" name="Line 49">
          <a:extLst>
            <a:ext uri="{FF2B5EF4-FFF2-40B4-BE49-F238E27FC236}">
              <a16:creationId xmlns:a16="http://schemas.microsoft.com/office/drawing/2014/main" id="{EA53E248-8A79-4C49-8590-F8A0D3AF3B7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1" name="Line 50">
          <a:extLst>
            <a:ext uri="{FF2B5EF4-FFF2-40B4-BE49-F238E27FC236}">
              <a16:creationId xmlns:a16="http://schemas.microsoft.com/office/drawing/2014/main" id="{D38B2808-2AA7-4628-8811-7A0C1C3C0BE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2" name="Line 51">
          <a:extLst>
            <a:ext uri="{FF2B5EF4-FFF2-40B4-BE49-F238E27FC236}">
              <a16:creationId xmlns:a16="http://schemas.microsoft.com/office/drawing/2014/main" id="{FCD60A84-5BD3-48EB-8C09-E6891DF7F4C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3" name="Line 182">
          <a:extLst>
            <a:ext uri="{FF2B5EF4-FFF2-40B4-BE49-F238E27FC236}">
              <a16:creationId xmlns:a16="http://schemas.microsoft.com/office/drawing/2014/main" id="{ACE7671A-ABAA-409D-B561-23D8119FE0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4" name="Line 183">
          <a:extLst>
            <a:ext uri="{FF2B5EF4-FFF2-40B4-BE49-F238E27FC236}">
              <a16:creationId xmlns:a16="http://schemas.microsoft.com/office/drawing/2014/main" id="{519DE6E8-E297-4183-B790-E6056BDD8EA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5" name="Line 184">
          <a:extLst>
            <a:ext uri="{FF2B5EF4-FFF2-40B4-BE49-F238E27FC236}">
              <a16:creationId xmlns:a16="http://schemas.microsoft.com/office/drawing/2014/main" id="{670AC978-2B1E-47CA-A3D2-0F757E1C2BB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6" name="Line 185">
          <a:extLst>
            <a:ext uri="{FF2B5EF4-FFF2-40B4-BE49-F238E27FC236}">
              <a16:creationId xmlns:a16="http://schemas.microsoft.com/office/drawing/2014/main" id="{6792EC55-B0FC-46D6-A4E8-A7564961763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7" name="Line 186">
          <a:extLst>
            <a:ext uri="{FF2B5EF4-FFF2-40B4-BE49-F238E27FC236}">
              <a16:creationId xmlns:a16="http://schemas.microsoft.com/office/drawing/2014/main" id="{F3448FB8-5EC2-480F-B78A-275F1436D45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8" name="Line 187">
          <a:extLst>
            <a:ext uri="{FF2B5EF4-FFF2-40B4-BE49-F238E27FC236}">
              <a16:creationId xmlns:a16="http://schemas.microsoft.com/office/drawing/2014/main" id="{9BCADC47-EA90-45FD-85EC-24FB013F10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9" name="Line 46">
          <a:extLst>
            <a:ext uri="{FF2B5EF4-FFF2-40B4-BE49-F238E27FC236}">
              <a16:creationId xmlns:a16="http://schemas.microsoft.com/office/drawing/2014/main" id="{1824ADBC-D2FF-46D2-B385-67BE99F2514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0" name="Line 47">
          <a:extLst>
            <a:ext uri="{FF2B5EF4-FFF2-40B4-BE49-F238E27FC236}">
              <a16:creationId xmlns:a16="http://schemas.microsoft.com/office/drawing/2014/main" id="{C1B8F2FA-3A4C-4679-82D5-E7C3E088E0F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1" name="Line 48">
          <a:extLst>
            <a:ext uri="{FF2B5EF4-FFF2-40B4-BE49-F238E27FC236}">
              <a16:creationId xmlns:a16="http://schemas.microsoft.com/office/drawing/2014/main" id="{6865BCB1-FC6F-4CCD-B90A-6BBDD0A1122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2" name="Line 49">
          <a:extLst>
            <a:ext uri="{FF2B5EF4-FFF2-40B4-BE49-F238E27FC236}">
              <a16:creationId xmlns:a16="http://schemas.microsoft.com/office/drawing/2014/main" id="{C9762876-AE86-4FB8-B393-27D5BA40864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3" name="Line 50">
          <a:extLst>
            <a:ext uri="{FF2B5EF4-FFF2-40B4-BE49-F238E27FC236}">
              <a16:creationId xmlns:a16="http://schemas.microsoft.com/office/drawing/2014/main" id="{C482426E-A9C0-4428-87A6-D179731BF78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4" name="Line 51">
          <a:extLst>
            <a:ext uri="{FF2B5EF4-FFF2-40B4-BE49-F238E27FC236}">
              <a16:creationId xmlns:a16="http://schemas.microsoft.com/office/drawing/2014/main" id="{0BA6653E-DF0F-404C-82C2-9144EA2C863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5" name="Line 182">
          <a:extLst>
            <a:ext uri="{FF2B5EF4-FFF2-40B4-BE49-F238E27FC236}">
              <a16:creationId xmlns:a16="http://schemas.microsoft.com/office/drawing/2014/main" id="{543DC754-4EA7-49C1-9F85-8EF13E9B46E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6" name="Line 183">
          <a:extLst>
            <a:ext uri="{FF2B5EF4-FFF2-40B4-BE49-F238E27FC236}">
              <a16:creationId xmlns:a16="http://schemas.microsoft.com/office/drawing/2014/main" id="{652B49B7-A832-4DA3-99A3-60B9F711CE9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7" name="Line 184">
          <a:extLst>
            <a:ext uri="{FF2B5EF4-FFF2-40B4-BE49-F238E27FC236}">
              <a16:creationId xmlns:a16="http://schemas.microsoft.com/office/drawing/2014/main" id="{33EAB93D-761D-4DC6-9B4E-A8FA62DB198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8" name="Line 185">
          <a:extLst>
            <a:ext uri="{FF2B5EF4-FFF2-40B4-BE49-F238E27FC236}">
              <a16:creationId xmlns:a16="http://schemas.microsoft.com/office/drawing/2014/main" id="{D683BD3D-6B17-4997-BBAB-CC82CF779CB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9" name="Line 186">
          <a:extLst>
            <a:ext uri="{FF2B5EF4-FFF2-40B4-BE49-F238E27FC236}">
              <a16:creationId xmlns:a16="http://schemas.microsoft.com/office/drawing/2014/main" id="{B0956735-F014-4E2C-B11A-FFBDED9F1B1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0" name="Line 187">
          <a:extLst>
            <a:ext uri="{FF2B5EF4-FFF2-40B4-BE49-F238E27FC236}">
              <a16:creationId xmlns:a16="http://schemas.microsoft.com/office/drawing/2014/main" id="{E9F5FA71-973F-4740-A60D-1FCBD702CE2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1" name="Line 46">
          <a:extLst>
            <a:ext uri="{FF2B5EF4-FFF2-40B4-BE49-F238E27FC236}">
              <a16:creationId xmlns:a16="http://schemas.microsoft.com/office/drawing/2014/main" id="{D4A3AF5E-251F-4472-870F-55C2255F395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2" name="Line 47">
          <a:extLst>
            <a:ext uri="{FF2B5EF4-FFF2-40B4-BE49-F238E27FC236}">
              <a16:creationId xmlns:a16="http://schemas.microsoft.com/office/drawing/2014/main" id="{EFF399F3-8AA5-4EFE-9813-7C94B71598E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3" name="Line 48">
          <a:extLst>
            <a:ext uri="{FF2B5EF4-FFF2-40B4-BE49-F238E27FC236}">
              <a16:creationId xmlns:a16="http://schemas.microsoft.com/office/drawing/2014/main" id="{29FE25A0-31DA-42FE-B684-0BD81B36EF5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4" name="Line 49">
          <a:extLst>
            <a:ext uri="{FF2B5EF4-FFF2-40B4-BE49-F238E27FC236}">
              <a16:creationId xmlns:a16="http://schemas.microsoft.com/office/drawing/2014/main" id="{E37D5C6C-B2EF-4C52-936D-487BFE49403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5" name="Line 50">
          <a:extLst>
            <a:ext uri="{FF2B5EF4-FFF2-40B4-BE49-F238E27FC236}">
              <a16:creationId xmlns:a16="http://schemas.microsoft.com/office/drawing/2014/main" id="{6A3F5E97-BAEA-482E-954C-B06C344D20D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6" name="Line 51">
          <a:extLst>
            <a:ext uri="{FF2B5EF4-FFF2-40B4-BE49-F238E27FC236}">
              <a16:creationId xmlns:a16="http://schemas.microsoft.com/office/drawing/2014/main" id="{7CB5753E-7F53-4217-9B89-DB9EAE2513A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7" name="Line 182">
          <a:extLst>
            <a:ext uri="{FF2B5EF4-FFF2-40B4-BE49-F238E27FC236}">
              <a16:creationId xmlns:a16="http://schemas.microsoft.com/office/drawing/2014/main" id="{0042261F-1B32-4006-AA19-944D93BD391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8" name="Line 183">
          <a:extLst>
            <a:ext uri="{FF2B5EF4-FFF2-40B4-BE49-F238E27FC236}">
              <a16:creationId xmlns:a16="http://schemas.microsoft.com/office/drawing/2014/main" id="{92D3ED91-1CE3-450D-AA46-4E791644870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9" name="Line 184">
          <a:extLst>
            <a:ext uri="{FF2B5EF4-FFF2-40B4-BE49-F238E27FC236}">
              <a16:creationId xmlns:a16="http://schemas.microsoft.com/office/drawing/2014/main" id="{2D9F112C-2B9A-4FA2-9080-203E0E7308A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0" name="Line 185">
          <a:extLst>
            <a:ext uri="{FF2B5EF4-FFF2-40B4-BE49-F238E27FC236}">
              <a16:creationId xmlns:a16="http://schemas.microsoft.com/office/drawing/2014/main" id="{595CD660-908D-4BDA-9A87-3D4F70E84C8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1" name="Line 186">
          <a:extLst>
            <a:ext uri="{FF2B5EF4-FFF2-40B4-BE49-F238E27FC236}">
              <a16:creationId xmlns:a16="http://schemas.microsoft.com/office/drawing/2014/main" id="{220CA4C2-C5EE-4112-82A4-7B6CE5C341B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2" name="Line 187">
          <a:extLst>
            <a:ext uri="{FF2B5EF4-FFF2-40B4-BE49-F238E27FC236}">
              <a16:creationId xmlns:a16="http://schemas.microsoft.com/office/drawing/2014/main" id="{55ACCDC8-DD89-48C7-BEB1-3266971F1A9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3" name="Line 46">
          <a:extLst>
            <a:ext uri="{FF2B5EF4-FFF2-40B4-BE49-F238E27FC236}">
              <a16:creationId xmlns:a16="http://schemas.microsoft.com/office/drawing/2014/main" id="{238F0249-BEC2-4704-B575-D8E84BFC5F9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4" name="Line 47">
          <a:extLst>
            <a:ext uri="{FF2B5EF4-FFF2-40B4-BE49-F238E27FC236}">
              <a16:creationId xmlns:a16="http://schemas.microsoft.com/office/drawing/2014/main" id="{12E4053C-8411-4BD6-ABA0-10FAE705B74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5" name="Line 48">
          <a:extLst>
            <a:ext uri="{FF2B5EF4-FFF2-40B4-BE49-F238E27FC236}">
              <a16:creationId xmlns:a16="http://schemas.microsoft.com/office/drawing/2014/main" id="{FDFF11B2-B2A7-46F2-803D-37AB6886CE6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6" name="Line 49">
          <a:extLst>
            <a:ext uri="{FF2B5EF4-FFF2-40B4-BE49-F238E27FC236}">
              <a16:creationId xmlns:a16="http://schemas.microsoft.com/office/drawing/2014/main" id="{8E26119B-FABF-4E6D-B298-36FC2F358E3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7" name="Line 50">
          <a:extLst>
            <a:ext uri="{FF2B5EF4-FFF2-40B4-BE49-F238E27FC236}">
              <a16:creationId xmlns:a16="http://schemas.microsoft.com/office/drawing/2014/main" id="{346FDE1C-A010-4973-986A-413AA7F7152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8" name="Line 51">
          <a:extLst>
            <a:ext uri="{FF2B5EF4-FFF2-40B4-BE49-F238E27FC236}">
              <a16:creationId xmlns:a16="http://schemas.microsoft.com/office/drawing/2014/main" id="{ECB6D8AE-BD13-493A-B59E-A58B142A2EE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9" name="Line 182">
          <a:extLst>
            <a:ext uri="{FF2B5EF4-FFF2-40B4-BE49-F238E27FC236}">
              <a16:creationId xmlns:a16="http://schemas.microsoft.com/office/drawing/2014/main" id="{852483DC-7058-4D19-AB79-ED2E7CE2EF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0" name="Line 183">
          <a:extLst>
            <a:ext uri="{FF2B5EF4-FFF2-40B4-BE49-F238E27FC236}">
              <a16:creationId xmlns:a16="http://schemas.microsoft.com/office/drawing/2014/main" id="{44D687C2-FAA3-43F4-80D8-ADBD66E3A4B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1" name="Line 184">
          <a:extLst>
            <a:ext uri="{FF2B5EF4-FFF2-40B4-BE49-F238E27FC236}">
              <a16:creationId xmlns:a16="http://schemas.microsoft.com/office/drawing/2014/main" id="{C9A27AC3-F21F-4BD0-B3A6-CDE603B34C5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2" name="Line 185">
          <a:extLst>
            <a:ext uri="{FF2B5EF4-FFF2-40B4-BE49-F238E27FC236}">
              <a16:creationId xmlns:a16="http://schemas.microsoft.com/office/drawing/2014/main" id="{BF0F838B-C5B4-4328-B4AD-080395BB9D9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3" name="Line 186">
          <a:extLst>
            <a:ext uri="{FF2B5EF4-FFF2-40B4-BE49-F238E27FC236}">
              <a16:creationId xmlns:a16="http://schemas.microsoft.com/office/drawing/2014/main" id="{108B614D-231B-48CC-A8C0-D7931F93291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4" name="Line 187">
          <a:extLst>
            <a:ext uri="{FF2B5EF4-FFF2-40B4-BE49-F238E27FC236}">
              <a16:creationId xmlns:a16="http://schemas.microsoft.com/office/drawing/2014/main" id="{9A177FC4-D4F0-4866-AD6C-12F977498C6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5" name="Line 46">
          <a:extLst>
            <a:ext uri="{FF2B5EF4-FFF2-40B4-BE49-F238E27FC236}">
              <a16:creationId xmlns:a16="http://schemas.microsoft.com/office/drawing/2014/main" id="{A155F255-3356-48A8-86D2-8E63BFA9AA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6" name="Line 47">
          <a:extLst>
            <a:ext uri="{FF2B5EF4-FFF2-40B4-BE49-F238E27FC236}">
              <a16:creationId xmlns:a16="http://schemas.microsoft.com/office/drawing/2014/main" id="{5FED9B8D-6B39-4635-8C44-451B5C57922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7" name="Line 48">
          <a:extLst>
            <a:ext uri="{FF2B5EF4-FFF2-40B4-BE49-F238E27FC236}">
              <a16:creationId xmlns:a16="http://schemas.microsoft.com/office/drawing/2014/main" id="{3D78BA17-0A9B-47A1-865C-6C945A5A9B6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8" name="Line 49">
          <a:extLst>
            <a:ext uri="{FF2B5EF4-FFF2-40B4-BE49-F238E27FC236}">
              <a16:creationId xmlns:a16="http://schemas.microsoft.com/office/drawing/2014/main" id="{EC9C031A-9910-4DCE-BCE7-46AB336010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9" name="Line 50">
          <a:extLst>
            <a:ext uri="{FF2B5EF4-FFF2-40B4-BE49-F238E27FC236}">
              <a16:creationId xmlns:a16="http://schemas.microsoft.com/office/drawing/2014/main" id="{EC5D88A9-E292-4C9C-90C1-5ABA1BE69A0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0" name="Line 51">
          <a:extLst>
            <a:ext uri="{FF2B5EF4-FFF2-40B4-BE49-F238E27FC236}">
              <a16:creationId xmlns:a16="http://schemas.microsoft.com/office/drawing/2014/main" id="{7E3637CB-DF4B-4853-8226-2D3708F060C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1" name="Line 182">
          <a:extLst>
            <a:ext uri="{FF2B5EF4-FFF2-40B4-BE49-F238E27FC236}">
              <a16:creationId xmlns:a16="http://schemas.microsoft.com/office/drawing/2014/main" id="{AA8CA3CC-3F0F-428C-B258-B37924F92BA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2" name="Line 183">
          <a:extLst>
            <a:ext uri="{FF2B5EF4-FFF2-40B4-BE49-F238E27FC236}">
              <a16:creationId xmlns:a16="http://schemas.microsoft.com/office/drawing/2014/main" id="{21A71EB6-81FB-4F40-BB43-B2DF25FB2E1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3" name="Line 184">
          <a:extLst>
            <a:ext uri="{FF2B5EF4-FFF2-40B4-BE49-F238E27FC236}">
              <a16:creationId xmlns:a16="http://schemas.microsoft.com/office/drawing/2014/main" id="{FB8E54DE-E8CE-4A7C-A0FA-CBC6196673A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4" name="Line 185">
          <a:extLst>
            <a:ext uri="{FF2B5EF4-FFF2-40B4-BE49-F238E27FC236}">
              <a16:creationId xmlns:a16="http://schemas.microsoft.com/office/drawing/2014/main" id="{E0A0CA54-FE2A-4D6E-A425-E0E74B959A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5" name="Line 186">
          <a:extLst>
            <a:ext uri="{FF2B5EF4-FFF2-40B4-BE49-F238E27FC236}">
              <a16:creationId xmlns:a16="http://schemas.microsoft.com/office/drawing/2014/main" id="{74E8A821-2751-4910-90F0-CA498C36997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6" name="Line 187">
          <a:extLst>
            <a:ext uri="{FF2B5EF4-FFF2-40B4-BE49-F238E27FC236}">
              <a16:creationId xmlns:a16="http://schemas.microsoft.com/office/drawing/2014/main" id="{076EF012-275F-47A7-9660-AD4CBC01A0E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8FE2A93C-D96A-4459-B540-FD563EF4AD9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422161F0-A61D-49E4-B663-A8B92265F2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9695C0C6-AB8C-44CD-B1FD-58D2BA07CA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122D3A90-FCB4-47C5-B1B6-E166DC41998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E0F05AB7-21FD-40A6-BBA4-008E08B1ED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EE6C4381-095B-4B1E-A48F-DE2985636B3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026CD65-7D57-4E02-AEA7-8178F86E037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9B66DE7F-ED2B-466F-A23D-13D7AE93D35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CC2DDAC6-1DDF-472C-9F40-764770168EA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72BF20D5-BB67-40A8-8970-5E2EAAE944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A2F61FEA-AA30-4605-A78F-14F45ED741D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31E0368D-B284-4AB5-A34B-D49A5D8753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ABB0CCAB-311A-4D02-80BE-4E456397D3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B2F9E5F-EFC9-47B7-B67C-A42E56D683A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6C552F72-FF35-4B53-8375-0F6B66D4073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33ACE589-E00D-4A0E-B063-E171C92E055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79735B5C-F1FE-491A-9952-2D545935DFB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95A56B5-2D6B-413E-A409-537973494D5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1434A7AD-4943-4469-9982-82057068211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B67D4595-6E38-435E-987B-DB01D97C27D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A5E6A1E-B9E4-4818-B41E-62898AB85C9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3F92E30D-BFAA-4CEA-981F-4D5B092E7AD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5F5616ED-1C28-4495-89C2-B148B4F98B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BC796CC2-EA41-4A53-9DF0-99EA0F2D3E5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AF436541-079E-4E12-9C40-4EBB499BBB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C9211A8A-1ADF-4FBD-A3AA-D65C63B8AB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9D7751C-EE68-4576-8843-EA7AF326345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C48AEB99-383E-43A4-864F-0A9558F1745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4AEA9982-3533-4B4B-AE1C-CD094D41D1E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DEE1BCD6-3A41-432E-8534-134AA5B29C5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72AA13B6-263B-4FEA-8FE3-3BCD481C39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98A8908-76E2-437F-A2C1-2C87545827A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973B87FA-5438-4898-9DA4-E693E31CA3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D3241A6-04E1-4FFB-BBFA-8894B9EDD1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8F4293CA-3DF3-40A1-A87A-BCBB2B83A0C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A0D9DDE5-2804-4083-A27B-259C85898A2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09A89E3-7B80-480F-B765-CDDC0FE6757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A3939ED3-8E2A-45AE-B267-4B6A9A2982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4F0910E3-C9FC-4691-895A-712251909F1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ADA2232B-0BD9-422B-AF8D-0453FB26F1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E64BC290-95AF-4F00-B5BB-3DBEB2ADA68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ED6B57F4-1E53-4D13-99A0-4AA64711F84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FAC6DCDF-9FBE-42F0-8CF0-FF1920AD93A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A755BD68-74FF-438B-8A33-0B43C2B1D7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1A5E0B5C-97F5-4CC8-9FAE-588AA6BC6C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F5EA981E-C0FA-4BC1-8558-66645CC839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CE88A3E-DE52-41EE-9E64-1C9A228BF88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27804C91-C8DF-438E-ADEF-3E7344207F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65E56BA-C706-43E0-9870-31885195A9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2BFFDE68-190D-4B0D-B6A7-D65ED3B9E0E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D1CF40D4-EE4E-4214-B656-9B7B7A367B5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D8B5B658-9E72-4B29-8037-240F7F4AA3F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61BA1961-F9EC-49AB-B1A7-0EBFA64CF4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AC0E2AAE-8F4D-4602-91CD-A7D894D8296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6EADCCE5-6881-4E4F-A0F2-70A60AF158C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6C699594-E3B6-4F8C-880B-4B90A1994CE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1B46A798-3A61-43E8-9C34-099EE9C073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06EF4627-DE82-4C05-87B4-B01B34C640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79D82098-0EB9-4D65-8739-67E6070299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C32DFC71-B5B2-49A0-9EE8-F3FE1CDB2BD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DCAADCCF-CA1D-4E24-95B6-30FF1738107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436F4299-60D7-4432-B529-C231AC906B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0592C868-6905-4BE5-9682-DDE8E0A6D72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7C714DE-4020-477D-840A-F4988E0064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41BC82E8-395D-408B-B6E4-1022C5F021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F0CE4AB2-9469-4A62-BE08-9D94D9E67DD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AC930F05-1EB2-4513-A808-D81A727039B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C2F02368-47C4-4636-A230-14420375533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32EC39EC-2CB9-4557-8755-8CC76AFFFA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0CB8E35F-EFD5-4983-B574-B94FE1A8FC1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7B6EB258-AD20-465C-9D46-1F08C8A2F3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B1F47DD4-368D-412F-940B-5179CD03A4B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F1606A7E-D732-4C8A-9A10-73F961E81A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854F6305-2EAB-4084-BDDE-22990446F20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E54E20F9-57F9-41FF-88A8-CB59CC970E7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684F867D-1418-41F5-BE57-83E84B75FA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298D3915-EEDE-48FB-B30D-1F010F0A106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6EF8DB28-BE67-4E64-9A1A-39F1E8C0689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4207338-2161-4B2F-B604-7FF796D3A3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73256EDE-940B-4DED-A006-4C36A893A69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5EF720E5-17FE-4520-8A34-741FC550F7A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4696C681-7BE1-4948-A426-86E4D3319B6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5D0CDACF-8385-4DC4-924F-989183C46B2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E30614D5-F18D-45DA-94B7-16B489D1DAE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B33DD5D5-A3CE-482D-BEBE-1162BDF05F8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EAC62E39-8B88-493C-853F-390FEADF61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24DC9E94-7F4F-4966-A781-9D8FD67DA8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1C15BFF1-4A59-4075-A961-7A961BE26F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B7EE613C-E967-4552-8C65-912AD45A6E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72DAE9A-484E-4026-80F3-BEB331BB9FB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0F2ED6A9-99AC-455C-8801-354471265B2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E4FC0200-568B-4757-8465-25B449A53C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03EAFBC8-24B4-4FBA-B176-5133F3CBA4F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7F9DF25C-169E-4D2C-97C5-34435038CD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5B29FFBA-C8B7-4F5E-972B-6C221606874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F4C2D81F-3B0C-4CA8-8B50-8A6D3AA8004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55FFA2E2-667B-4186-8B94-9C76130C146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A8F969BC-C660-474B-B422-E38577EDE39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001AC31A-8169-445A-B122-F540974A6E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97B6C00-38D9-4942-86F0-918518AC22E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1E335F65-1E05-410D-8DC3-4780C348E8E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0C8A90F-CE7B-4655-8952-21A6FED0C5C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47616B98-3599-47F6-9225-A4E4285CB9E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985D9D1D-3F0F-4CF5-87AC-5168692E35F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047B6BC5-7A1A-4BCC-B63C-490E1D0854F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2119F4AE-1DCF-4302-8638-A7AC48426D5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3FEEBE7-E8DF-4089-B8D4-3A0140122C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5E562081-08D7-4026-AA8F-464E6197549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B794FE29-0A71-4A3E-BED2-D6B10865523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6E5D9304-96F3-4361-945B-1002A8A2DD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83213B16-E395-4E5C-B390-B8F7B95198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73419A75-B15B-4FC5-9BAC-BC17D11AB56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DB58FCED-484A-4C12-8194-E4B1263336C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0B6FF800-8FEA-4646-BCB9-52C1D321EC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B47B3EE5-46DA-419B-A4B0-CCE692878FF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BEC7BA78-1F9E-4423-80D8-0F66090A35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80AEE37F-4A56-41E5-A95F-C8B1EE04A39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BCC1F4D8-E772-4CF1-8C9B-24E28CE8E29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669FAB1-FA75-482E-BF74-BD38854F31D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4FE503F1-3E8F-44F4-9017-A32275BD802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EFD89B53-7B22-4C7D-9639-6F1E7C15D4C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C5692EFE-BB5D-43DA-A0B3-D790F7C4D1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93A484A3-D730-4C28-9649-4E2AD66982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96FDB1ED-0C09-4269-A4F9-C9BFD06F5F5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64E3A328-BE70-4AEA-BAFF-80EC6B3880C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16F50D6A-443F-495D-8EB7-1C4225F2917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8AC2095B-CE61-4430-9EEB-F563C04F2C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894A74D7-E6AD-497B-B1D5-9FE6C941F6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DAC77E36-4127-41D4-97CB-443DA8B210C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5D9BB537-CFBC-40A9-94C3-4A8875BE53F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BD908976-C4E5-4EF6-A9AF-8A598DF8910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9B675D05-548D-4500-A85C-8D83118759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F1932CBE-9AFB-44E1-8781-43C123ED5C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BC020535-D7DC-4362-B74D-8DD60D5C70F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E2E8D3B7-9B7C-4329-A0A8-97EED270E7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8F5F7D76-E309-49E7-89C9-1AA084648A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4E3A0504-4E4E-494E-B4E3-331D69C657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1BE251AA-FBB9-44D8-A356-E0732BD40F1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2C0AF8D8-45F8-44B4-B825-632A3A50BDE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4BD249A0-A3A3-416B-ACF9-628B38FA952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9273AC8F-370B-4577-9B42-0BCAE4D45A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11A8CD5A-2B95-4B64-BF2F-5F5BA147A81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85CA94A4-00B9-42C6-8234-BED677AE33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620F0786-A8E5-463D-80DF-2E839B6CB1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53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BC4D0557-E4D7-4B15-A92A-61E0E79D157C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114A7953-9E71-4FF6-9BF4-13541207C2A3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6079369E-19F7-4E98-BA77-34B5835DA4B9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4B4F603D-4F04-45CA-AA41-9014A6CDE1DB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769BA4C5-C5AE-4737-995D-46D5BC7A13E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6B98F1C-5C68-49B6-AB6D-634C3367D0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6EE4F1CA-9AF9-48C0-A8D5-76F93C9B50A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7F859765-E608-42C7-ADE6-66FB20B3C71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6953841B-9810-4FE6-A899-1036F54BD5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4E6C556-6AE9-4F2B-AECD-0818396E513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44EE5A9-BAB4-4530-95FB-3E4D75010B1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48A48F09-0874-40BB-9EE0-2127DD9893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22E2722-3039-41D1-8FAE-3A92DC854FD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8BEF90A6-5830-4408-A539-F1898578508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A1750892-6D2A-422B-9A60-7B8B64A7725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D503CF8B-8C4B-4D1F-B0E3-5AAB34EDA41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5E7800C6-E082-47D3-A601-D9457A42F92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4866583B-91C9-42A5-8F82-F95BB71B98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4A004881-05FC-496D-A559-89BE0A313C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F39526C9-4C0B-4607-B40E-37ED32CA6F2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F8AC6503-A1F8-40C8-88D5-3682F777497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87901E8C-95F5-48A0-BE93-D74F1E7D98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F56E0094-6E8F-449B-8725-18E4ABE710D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4119C127-DCA1-476E-BC40-956E1DAF42E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9ED2839-8E71-458C-ABC0-527E77F34D2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291EA977-2DDB-4F4D-8EEB-1ED324CC30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4E55955A-DE86-44A0-8CC7-AA0A4DD2ACA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5FC227F9-B3EA-4240-952F-6AFE941BE31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9A2B0211-0BB9-4F19-8C35-93929A4645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2BBD6C98-A55D-4353-B7ED-CE3F9CB7D01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F7468C9F-DA0B-4AA4-85F5-4DA5200EA4E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FEA5A69C-9A41-438B-B5DF-AE49C4A29DC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2324B149-FAC4-4F04-910A-975410B486E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00D07550-B870-4FFF-A6D5-C23781089D1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39F872B7-BD27-40BC-B713-5A30DCF0C0C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41ADAFCA-2F54-4D61-B872-62A0A8D607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0F018E6F-D613-4BC4-943B-5552DF3A589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0C0E74F-8EFC-4A52-B9FF-A1060C2BA3A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433F4266-73AB-4781-84BA-072B625C3F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0CA27FD8-7784-40D1-8CC5-1BB0B49E32C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5721E521-F076-40F9-A3FD-49CFABE73EA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7C8D681-1E34-461A-9827-CDFE6BCE1B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85FE7B25-2193-4318-9AFC-36FB968A69A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8F07444C-556D-4970-9529-FB7A8F2F7C4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2E773D53-9562-4873-9585-333B58D5820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F8375679-24D7-4692-913A-B41D393061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C1DF4A01-F4AF-4BBA-B7BC-F068C0912D5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F542CFD9-6BAD-4B9E-93C1-F52F9440B1C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B0FC875A-4840-4770-80BC-A52E65A2BD3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21119259-6917-49DF-BC6F-6A819F73E7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5FA95BAC-362A-4D41-B2C4-403C4C2284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42F88892-6537-4B49-805B-0C4AA188DA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6E20782D-4F20-44CB-BFF6-348FAD07315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C65A3F30-FE41-46F2-AEFD-1BDFBFD847A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4341C1E5-793E-4F94-ADEA-9F289D6E58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D5B28ABF-8B8E-4B65-9253-EEB62122276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B0790279-3359-4679-BB3D-2271DDED8C1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2ED14C5D-C812-47E8-8F78-0830DCD9F14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9679263E-A305-42E2-A6F2-04F0CFE6793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EA350BE0-FDF7-42F6-93E8-45A62B64B78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01EE9D00-2CFB-46F0-B011-E0577385AB2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F1E52CF7-F9D5-4E7A-AC28-2ADA5C217B6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6DC105D2-09CA-4EDE-B1DA-863CA239F6B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8C93533C-6DE2-4844-B1D7-E565190D94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E7C966A5-2A7B-428F-80FE-19B2292B34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CC09E02B-DF4F-4458-B49E-D4A3C90D795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5EFF2B21-495E-4E83-B8DF-0B4631C27A1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6D45F5AC-24D2-4B5F-8A6F-7D6053172A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EB898CF3-6B2D-4D41-B582-10C2E09EEB8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80B0F97E-3A1C-4640-8628-57B9DE3D9FB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F3131409-4828-49AA-927D-9C948FA9B92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5B0F6607-6054-491B-AD7F-D5446EC208C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5A41577-B535-4C24-ADC9-423C59C5C2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BBFCB9CB-1055-49E0-A09F-87CAE9AF2AB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05ABECC2-97BE-4F47-84CD-C1FA124AF9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3B2340B4-2A84-4328-9FA2-4E755CB13BD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955A0FBF-F247-448E-9991-1145C20E888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680FCCE1-12A0-4F9D-93A4-EE05F6E051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C6328A7C-825E-49B2-900C-DEF4D54BE5E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AA965352-940A-4DCB-AA32-53FCDD356E3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72B2C22E-CBEE-4497-89F7-4478C5F52E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ED3C9F62-EB0C-43EF-936D-B5D886E944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85D5B9F5-82C0-4C2D-A5AD-1D4D0A0811C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2500B699-83A3-4475-89C4-EF05E47CF08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82E18C85-0181-43E7-8F19-30D6BB5EF1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7D5AD80F-D155-4CC4-B6E3-53CD92612FA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1546CFD3-26E8-44CD-892E-BFE97868B4A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C50FBD0F-DBCC-4F28-B143-838538ED6EB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B3E812DD-2865-4265-824D-FDEE06AAE19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69B3A70B-53BD-4E55-B024-2A5E9933504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5BB1EAAA-8950-4FE6-AFF0-22E5F04997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9CF10D45-CF35-4AD7-A816-9FEAF9CCBE0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602635FD-0343-444A-AE68-5FB73863C9A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27DB9E18-D5A0-4E94-8429-BC9F318068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AC9CA88A-C287-4EF5-B2C2-9E29573945F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3DA516C7-2C78-4F33-9563-721853EB093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33812124-693D-4EE5-B2AD-865A30293CC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122D2F22-9060-4F4F-A8FD-F2224513583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35C9A732-6CC3-4F20-9416-D8CA7F98198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8F7C2F9F-459A-4A56-93BD-46FF0D1845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5588BF80-CEF0-4C4D-87BC-6F689E25290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72456A39-CD99-4524-BFC4-CEE6B963B79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2D3A5DF7-84BF-4D6F-85EC-990474A30C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D5A5EDA8-C586-4F70-B834-D1DC433FB80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BFD83EBB-EA70-45A3-BCB6-71AC6FAAFAE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62441331-F52D-4667-83FD-C668A189B4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6F3D9885-CB8C-45EB-8569-B55745BB98B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1C411007-B5D2-430A-B07F-02C71DC5985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1490AA03-63D5-44B3-B6A2-FA5BC2B323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3BF19558-4205-4EDA-A372-9BC90FEC26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B0B77BF1-05E7-49D4-8DD2-10DD8BE8D6E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3189C0AD-0200-49C9-9A03-4BC03755FBC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D530F96F-D7F2-45B6-A074-B140B43CC2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4E28C288-8440-4B84-A3B7-843636D26A8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ED1CF33A-B5D9-46F8-83EB-A554E2158E8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DF5D0052-473A-4069-9A85-8D412CEB80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F6C102B8-5BB4-4652-9D4A-2DEF2E584F7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E0144551-3804-4387-B0DB-FC0DABA1B2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8F7BF45F-1F6C-4671-8326-59806C1764C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4E1FDA81-5395-40CF-97DB-FD15F2EF3A9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7DA665F5-D8AC-4304-B8D5-8FD73E1224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A19F775A-95E3-41DB-89A0-4EDBDC0F788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06F99920-9575-40E7-B3CC-56910E9F680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FCC8D28-FFD2-4332-9AB9-7AE2BF40B4B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C2B18B34-653B-4C72-BE71-2D4AAD48EC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9B645039-36D9-4A1E-8420-5CF0855E571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CD35EF6-DE30-4978-B6BA-A816C58DAEE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45D214D7-F48E-4C43-8CBB-75846D20644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B56D5F5E-725C-4BE0-9C94-8678060F24C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6FCA202F-80B7-4E74-BEE5-D13F134F77E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9DFEBFD3-1CD7-4267-87C5-960492945A3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316BF886-009F-4B1C-BB63-86C6B9E053B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8C396667-C207-43BB-999A-57E376B17A0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4880F145-36F0-4B31-B7DD-A872FC3D353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8D24ABAB-1DD8-4C7E-BBD0-485858197C1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62A40863-11F9-405B-9AF5-3E39C7143E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341B99E5-3B06-4F6E-A8C8-2682F7A6E31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C8A3E2E2-A8B8-414E-9985-0A52F6780EC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61FEF595-4D13-4ACD-BB4F-1C629F9A9B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8ED82D42-707F-48C4-88F2-CD4D14999E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D3E6A142-5F57-44B3-AC2E-A4147079DA8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31783F3E-552C-44B1-AC01-23D522F88CF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25548A7F-2860-4F28-A651-F4BFBD3546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AB309E73-F2B8-4F0E-B032-5C79FB1454A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5E82CC6C-0EBB-4E2A-8B4A-1055E340EEC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87F56873-DCE1-4E7E-8109-A78071BA392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1C28BF6E-9FBF-4D4D-AAB7-170D7AABC44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829C8696-EE8C-4AFB-A849-903B360BA39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75E09673-0635-41D6-ADB6-11D867EFE4B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1B8525BF-37F1-415D-AEEA-030DC56ED71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205D2AD2-57AF-4F72-A59F-2AA02AA55A0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A0AAE4E5-E77E-4A35-8338-234A712D1CCF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DDCBD71-715C-4DA9-881E-049BE3B41B5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9207AACE-17ED-4865-8181-55B7D8F3A93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CB4CB3AB-E27D-4784-B877-BA80F714D40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0F9D60E2-BABF-4A82-922B-BB758E0F5CC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DDEDF9DF-2ACE-45AD-8F59-42DD6E7378A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82E45E96-4B8F-4186-B56C-C01F8C170EB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BFE0624A-7FD8-4B77-836A-C6EA458B910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EEFFF46D-97CD-4074-A5CD-1469C0942C9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4D7C090D-0151-481F-8B59-D5E5B80A560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D6A4169E-F917-480E-9AE7-EA105814599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F8A98BA0-41EF-4746-889D-4C29C051286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B1A56967-D174-4FD7-8604-3DB76A32092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3BFD29E6-A235-488F-8AFF-2B4DC98B952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F85B7686-1196-4CC7-8714-845F635666A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B8452055-543A-4132-802A-5CFA0002636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1B89AD05-4EE1-4DF4-8AAD-1DBB9FEE5EF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E3141870-0956-4936-8755-9BADDB7F80C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CC418D1E-9B7F-40D3-89DA-7D3AC538A6A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C4F8EEF9-3008-4EE5-BA04-01E165A0300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1D635452-3CBE-47CE-A34C-8562C2852E69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4DCAEDDB-CB91-49DB-AABD-1A2726AE9C7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1D88E7A0-606C-4F40-BAFF-C992580DB02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FD003B1A-860D-42E2-BABA-4A83D9E748E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44B6639D-435D-445C-885F-C274E01C01E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1B00313D-4790-4191-BBA8-69BDB5BAEFE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8FEF9464-D01D-4504-8724-366ED164687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485D0584-F7CB-4ABF-B6E4-6E250230920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5440D072-6AA7-4CAF-BB47-F4FC2C5F605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BEE86743-CD4D-49C7-B2E5-525B02B6435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3A51D27E-3954-4221-93B4-82577582BBB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21A2BF1-B315-4C44-920E-7566F94BD16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0EDC963A-00A7-4503-AC59-0C046C43464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9C6B5125-C977-4FC6-A39F-E10CA14A7E3D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6C5C0C18-F45B-42FD-82BE-A8B1D7FF7251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26779811-6160-4133-9293-F219F9C7BA5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B8F61209-37AC-488A-826E-61ADE8620CC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7EABEFCE-0B97-45BB-B982-7B02DB198D2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9E5377BB-FB86-44E0-A977-1DA57E75CA6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49C1DF95-8538-438A-8FBC-A088C050E4F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7F2CB76-101A-49D7-ABD1-F9BAA34745D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35D9895-3C40-4585-8572-A187864B308D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A1358692-C431-4E43-A649-AA8CC2DC418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35F4B603-7C1E-4E01-B008-81274160497F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0</xdr:colOff>
      <xdr:row>62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FED1782B-04D3-4947-94A9-74F1138A2AD9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A4B97901-5D86-48CA-9FAC-B4E0768EEB0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65FC7C6D-507C-4FE9-8CAF-8375D5B5F80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2231B760-9523-41F6-A3E2-7E46E8D1875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CADD8465-0B05-4F3D-8086-E536367EB5A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A879359A-0F4F-4A8C-90A8-9AD6A35951F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40BDF487-8596-4B66-A16A-8507A49E837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778C891B-E3DB-478F-9330-0F115BE30E45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A516624C-21C0-4A8C-BF11-D162AFBDE26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50AB832F-1786-489C-B868-D6CC847BA14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AECFD73E-4758-4604-B21C-BA42E71135A7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88A20B6A-7F56-41C7-8B74-6C1299638869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44027934-D391-47F5-BC87-B9F797359997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3B2F9BF3-488F-4703-ADBD-32B9407E665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25017AFC-6BA9-4D53-8A5A-F496A4C240A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0EC241C2-CFC1-4ED9-824F-9D44B12D043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050B1F9F-F95E-4148-AAE3-B82689816A3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09059CEF-FCA5-4B2E-AAAC-2304BBCC5F9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6D91C1C0-48A5-4646-B728-2125BD6A6BD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47C53D0B-46A4-42D0-94EF-2DBD9B396EB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B9901929-7CA2-439B-98AF-69E1F58E985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B95C351A-3CE1-4180-A6EF-A52924A3E44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706B08F6-BD32-41D0-A318-0A1958735E8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AC714C48-AA05-4CD2-B6B4-CC44A83563B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9C28C71C-2641-4671-B568-B87BE87DA549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8AD0445F-B5A7-4196-B9E0-BA1FB0A1A4B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21B216E0-6174-45DC-905D-F35FECDED1BC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CD199BF2-1B57-4786-84AA-832B35ED46C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CCD3D94C-3ED0-404A-9C7F-A8395E38461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B6527C20-ABF0-4A81-A17F-4358D4F2EE3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986C651F-E2E2-4848-96AE-57DEF2E7207F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2D6B5602-6AB6-4A8A-9897-3F9E980C6E5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A1B09AB7-3555-4ACB-8E6C-69358C7A1A0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DE08E4F3-2FB2-4743-8A70-2440FF67108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D9F6E797-21B8-4718-AC33-2DB42D611E1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B21FDC84-12D3-46A5-8B6A-7BCB1C93C2A4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AD8626B8-2D9B-4D85-8EC6-038069B935E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2839B729-6DA4-40F6-A42B-FCA99902F94D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81D2C262-E876-4DF3-8818-E2927DC4FED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ABF65560-C7BB-4349-98A5-E33F85E4576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6154E818-9794-42E5-AB2B-C41F5D669F7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CF198BC5-482B-4A55-9B76-9467BD30FC0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F28CD8EE-3020-4C68-82D4-CD675EF62E7C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BFD72C95-7FD0-4081-A5EA-EFDE79E20295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81259F5-5622-4803-B267-2DE025121AD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9959C438-3B3A-4D02-855D-2EAD6A03597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42A367A3-A9B6-415A-AC5B-0E20EACF869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23710B6-D6EB-43A3-9BCA-18B69C920F8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61</xdr:row>
      <xdr:rowOff>0</xdr:rowOff>
    </xdr:from>
    <xdr:to>
      <xdr:col>9</xdr:col>
      <xdr:colOff>0</xdr:colOff>
      <xdr:row>61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F85D8765-1967-4EE1-839C-4316F51C467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392" name="Line 46">
          <a:extLst>
            <a:ext uri="{FF2B5EF4-FFF2-40B4-BE49-F238E27FC236}">
              <a16:creationId xmlns:a16="http://schemas.microsoft.com/office/drawing/2014/main" id="{1BA9652D-D7A4-4539-9EE8-F85BFE11197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393" name="Line 47">
          <a:extLst>
            <a:ext uri="{FF2B5EF4-FFF2-40B4-BE49-F238E27FC236}">
              <a16:creationId xmlns:a16="http://schemas.microsoft.com/office/drawing/2014/main" id="{9CD98A05-C5E2-48EE-8832-15B6CBB80B3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394" name="Line 48">
          <a:extLst>
            <a:ext uri="{FF2B5EF4-FFF2-40B4-BE49-F238E27FC236}">
              <a16:creationId xmlns:a16="http://schemas.microsoft.com/office/drawing/2014/main" id="{CEC377E8-7AA1-466B-ABE5-18EE104FAF2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395" name="Line 49">
          <a:extLst>
            <a:ext uri="{FF2B5EF4-FFF2-40B4-BE49-F238E27FC236}">
              <a16:creationId xmlns:a16="http://schemas.microsoft.com/office/drawing/2014/main" id="{A346463C-925D-4301-B545-9FA4CB13F30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396" name="Line 50">
          <a:extLst>
            <a:ext uri="{FF2B5EF4-FFF2-40B4-BE49-F238E27FC236}">
              <a16:creationId xmlns:a16="http://schemas.microsoft.com/office/drawing/2014/main" id="{3E28C799-841E-4F7C-BAFF-D587166A666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397" name="Line 51">
          <a:extLst>
            <a:ext uri="{FF2B5EF4-FFF2-40B4-BE49-F238E27FC236}">
              <a16:creationId xmlns:a16="http://schemas.microsoft.com/office/drawing/2014/main" id="{45575DAC-1AC4-416D-BAFA-08A1B88A2D3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398" name="Line 182">
          <a:extLst>
            <a:ext uri="{FF2B5EF4-FFF2-40B4-BE49-F238E27FC236}">
              <a16:creationId xmlns:a16="http://schemas.microsoft.com/office/drawing/2014/main" id="{AA29ABD4-4A56-4930-BEB0-8FD40A7690B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399" name="Line 183">
          <a:extLst>
            <a:ext uri="{FF2B5EF4-FFF2-40B4-BE49-F238E27FC236}">
              <a16:creationId xmlns:a16="http://schemas.microsoft.com/office/drawing/2014/main" id="{2B4E9124-1C1F-46BD-AD98-E54A382031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0" name="Line 184">
          <a:extLst>
            <a:ext uri="{FF2B5EF4-FFF2-40B4-BE49-F238E27FC236}">
              <a16:creationId xmlns:a16="http://schemas.microsoft.com/office/drawing/2014/main" id="{495F8A71-9FCE-489C-8319-30B49D0F28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1" name="Line 185">
          <a:extLst>
            <a:ext uri="{FF2B5EF4-FFF2-40B4-BE49-F238E27FC236}">
              <a16:creationId xmlns:a16="http://schemas.microsoft.com/office/drawing/2014/main" id="{A8929E4E-21F2-411C-80B7-E932450D97B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2" name="Line 186">
          <a:extLst>
            <a:ext uri="{FF2B5EF4-FFF2-40B4-BE49-F238E27FC236}">
              <a16:creationId xmlns:a16="http://schemas.microsoft.com/office/drawing/2014/main" id="{C639DB0B-F8ED-4518-8557-175CBEF3C96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3" name="Line 187">
          <a:extLst>
            <a:ext uri="{FF2B5EF4-FFF2-40B4-BE49-F238E27FC236}">
              <a16:creationId xmlns:a16="http://schemas.microsoft.com/office/drawing/2014/main" id="{3D597F42-BF74-4931-B8AF-E170CF8678C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4" name="Line 46">
          <a:extLst>
            <a:ext uri="{FF2B5EF4-FFF2-40B4-BE49-F238E27FC236}">
              <a16:creationId xmlns:a16="http://schemas.microsoft.com/office/drawing/2014/main" id="{81B30F4A-0996-40DB-8BA2-048E537A528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5" name="Line 47">
          <a:extLst>
            <a:ext uri="{FF2B5EF4-FFF2-40B4-BE49-F238E27FC236}">
              <a16:creationId xmlns:a16="http://schemas.microsoft.com/office/drawing/2014/main" id="{5E78BB21-9EE2-4ED2-865C-12DAB921855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6" name="Line 48">
          <a:extLst>
            <a:ext uri="{FF2B5EF4-FFF2-40B4-BE49-F238E27FC236}">
              <a16:creationId xmlns:a16="http://schemas.microsoft.com/office/drawing/2014/main" id="{ECA7FE8E-888C-430B-BC5D-280BD7E73D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7" name="Line 49">
          <a:extLst>
            <a:ext uri="{FF2B5EF4-FFF2-40B4-BE49-F238E27FC236}">
              <a16:creationId xmlns:a16="http://schemas.microsoft.com/office/drawing/2014/main" id="{43E8561C-6C63-4DF3-8EF5-4628459F462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8" name="Line 50">
          <a:extLst>
            <a:ext uri="{FF2B5EF4-FFF2-40B4-BE49-F238E27FC236}">
              <a16:creationId xmlns:a16="http://schemas.microsoft.com/office/drawing/2014/main" id="{216CC2B7-5C3F-486E-B03F-C2E2E3EF18F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09" name="Line 51">
          <a:extLst>
            <a:ext uri="{FF2B5EF4-FFF2-40B4-BE49-F238E27FC236}">
              <a16:creationId xmlns:a16="http://schemas.microsoft.com/office/drawing/2014/main" id="{00CDAD51-CA07-4398-84B8-C406325302B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0" name="Line 182">
          <a:extLst>
            <a:ext uri="{FF2B5EF4-FFF2-40B4-BE49-F238E27FC236}">
              <a16:creationId xmlns:a16="http://schemas.microsoft.com/office/drawing/2014/main" id="{4B1D2410-BF50-4755-B9E2-7768DDA3D1B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1" name="Line 183">
          <a:extLst>
            <a:ext uri="{FF2B5EF4-FFF2-40B4-BE49-F238E27FC236}">
              <a16:creationId xmlns:a16="http://schemas.microsoft.com/office/drawing/2014/main" id="{A11DBA7C-348D-4ED3-AD77-6E2656A42C9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2" name="Line 184">
          <a:extLst>
            <a:ext uri="{FF2B5EF4-FFF2-40B4-BE49-F238E27FC236}">
              <a16:creationId xmlns:a16="http://schemas.microsoft.com/office/drawing/2014/main" id="{4B4874FC-E409-4C5F-BA4A-54E2F2A0EE3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3" name="Line 185">
          <a:extLst>
            <a:ext uri="{FF2B5EF4-FFF2-40B4-BE49-F238E27FC236}">
              <a16:creationId xmlns:a16="http://schemas.microsoft.com/office/drawing/2014/main" id="{D993079A-A914-4C0E-829E-4E2CCBF22E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4" name="Line 186">
          <a:extLst>
            <a:ext uri="{FF2B5EF4-FFF2-40B4-BE49-F238E27FC236}">
              <a16:creationId xmlns:a16="http://schemas.microsoft.com/office/drawing/2014/main" id="{B8F791DF-B500-4E8F-B074-08F6AC5BF81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5" name="Line 187">
          <a:extLst>
            <a:ext uri="{FF2B5EF4-FFF2-40B4-BE49-F238E27FC236}">
              <a16:creationId xmlns:a16="http://schemas.microsoft.com/office/drawing/2014/main" id="{099D30E5-F6FD-4F1B-9AD6-F32DE517DF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6" name="Line 46">
          <a:extLst>
            <a:ext uri="{FF2B5EF4-FFF2-40B4-BE49-F238E27FC236}">
              <a16:creationId xmlns:a16="http://schemas.microsoft.com/office/drawing/2014/main" id="{B63DA24F-40D1-4498-BB10-18CE8B28FA5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7" name="Line 47">
          <a:extLst>
            <a:ext uri="{FF2B5EF4-FFF2-40B4-BE49-F238E27FC236}">
              <a16:creationId xmlns:a16="http://schemas.microsoft.com/office/drawing/2014/main" id="{8B356A68-CCB3-4F7B-8F4D-E2868484C64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8" name="Line 48">
          <a:extLst>
            <a:ext uri="{FF2B5EF4-FFF2-40B4-BE49-F238E27FC236}">
              <a16:creationId xmlns:a16="http://schemas.microsoft.com/office/drawing/2014/main" id="{913F43F0-E1FB-4CDA-A48D-08217510C6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19" name="Line 49">
          <a:extLst>
            <a:ext uri="{FF2B5EF4-FFF2-40B4-BE49-F238E27FC236}">
              <a16:creationId xmlns:a16="http://schemas.microsoft.com/office/drawing/2014/main" id="{4133A5CE-C895-4931-B93F-615EB3801B3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0" name="Line 50">
          <a:extLst>
            <a:ext uri="{FF2B5EF4-FFF2-40B4-BE49-F238E27FC236}">
              <a16:creationId xmlns:a16="http://schemas.microsoft.com/office/drawing/2014/main" id="{8E423717-D327-4453-81FF-6956B4602DA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1" name="Line 51">
          <a:extLst>
            <a:ext uri="{FF2B5EF4-FFF2-40B4-BE49-F238E27FC236}">
              <a16:creationId xmlns:a16="http://schemas.microsoft.com/office/drawing/2014/main" id="{441E8A4E-ACD0-47A7-B1BD-7F21F4856A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2" name="Line 182">
          <a:extLst>
            <a:ext uri="{FF2B5EF4-FFF2-40B4-BE49-F238E27FC236}">
              <a16:creationId xmlns:a16="http://schemas.microsoft.com/office/drawing/2014/main" id="{C44E7642-0E13-4573-9B27-8B1DA64647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3" name="Line 183">
          <a:extLst>
            <a:ext uri="{FF2B5EF4-FFF2-40B4-BE49-F238E27FC236}">
              <a16:creationId xmlns:a16="http://schemas.microsoft.com/office/drawing/2014/main" id="{ED9F601D-AB7D-49B8-828E-D0B3DD77758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4" name="Line 184">
          <a:extLst>
            <a:ext uri="{FF2B5EF4-FFF2-40B4-BE49-F238E27FC236}">
              <a16:creationId xmlns:a16="http://schemas.microsoft.com/office/drawing/2014/main" id="{DD9D52A2-56C9-47F1-804E-CAF2E76DF2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5" name="Line 185">
          <a:extLst>
            <a:ext uri="{FF2B5EF4-FFF2-40B4-BE49-F238E27FC236}">
              <a16:creationId xmlns:a16="http://schemas.microsoft.com/office/drawing/2014/main" id="{E9F1EAA9-614D-4894-BB8C-332153A36D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6" name="Line 186">
          <a:extLst>
            <a:ext uri="{FF2B5EF4-FFF2-40B4-BE49-F238E27FC236}">
              <a16:creationId xmlns:a16="http://schemas.microsoft.com/office/drawing/2014/main" id="{6E782098-9C38-4697-8F78-974B8B228A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7" name="Line 187">
          <a:extLst>
            <a:ext uri="{FF2B5EF4-FFF2-40B4-BE49-F238E27FC236}">
              <a16:creationId xmlns:a16="http://schemas.microsoft.com/office/drawing/2014/main" id="{18DC560B-B760-46D2-B0C3-1CDD36974F0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8" name="Line 46">
          <a:extLst>
            <a:ext uri="{FF2B5EF4-FFF2-40B4-BE49-F238E27FC236}">
              <a16:creationId xmlns:a16="http://schemas.microsoft.com/office/drawing/2014/main" id="{691D0C76-038C-4DDB-BD4D-74441D3F0D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29" name="Line 47">
          <a:extLst>
            <a:ext uri="{FF2B5EF4-FFF2-40B4-BE49-F238E27FC236}">
              <a16:creationId xmlns:a16="http://schemas.microsoft.com/office/drawing/2014/main" id="{8F06AB50-7BDA-4879-A3E8-F99A1415866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0" name="Line 48">
          <a:extLst>
            <a:ext uri="{FF2B5EF4-FFF2-40B4-BE49-F238E27FC236}">
              <a16:creationId xmlns:a16="http://schemas.microsoft.com/office/drawing/2014/main" id="{A5DC0BA8-ECD0-4646-A9AB-286EE9425F8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1" name="Line 49">
          <a:extLst>
            <a:ext uri="{FF2B5EF4-FFF2-40B4-BE49-F238E27FC236}">
              <a16:creationId xmlns:a16="http://schemas.microsoft.com/office/drawing/2014/main" id="{4D9076C5-2736-4FF4-AF96-4F874FF02F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2" name="Line 50">
          <a:extLst>
            <a:ext uri="{FF2B5EF4-FFF2-40B4-BE49-F238E27FC236}">
              <a16:creationId xmlns:a16="http://schemas.microsoft.com/office/drawing/2014/main" id="{1E6D381F-DFE4-42F8-80AB-32DFE4CE8A4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3" name="Line 51">
          <a:extLst>
            <a:ext uri="{FF2B5EF4-FFF2-40B4-BE49-F238E27FC236}">
              <a16:creationId xmlns:a16="http://schemas.microsoft.com/office/drawing/2014/main" id="{5D87385D-CD33-4CAC-B1CC-485C82D338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4" name="Line 182">
          <a:extLst>
            <a:ext uri="{FF2B5EF4-FFF2-40B4-BE49-F238E27FC236}">
              <a16:creationId xmlns:a16="http://schemas.microsoft.com/office/drawing/2014/main" id="{62ABEDEF-FA67-4EE2-84B0-AE2DDA17D6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5" name="Line 183">
          <a:extLst>
            <a:ext uri="{FF2B5EF4-FFF2-40B4-BE49-F238E27FC236}">
              <a16:creationId xmlns:a16="http://schemas.microsoft.com/office/drawing/2014/main" id="{7ACE5E2A-21F5-4546-8510-61EDA7E902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6" name="Line 184">
          <a:extLst>
            <a:ext uri="{FF2B5EF4-FFF2-40B4-BE49-F238E27FC236}">
              <a16:creationId xmlns:a16="http://schemas.microsoft.com/office/drawing/2014/main" id="{9A485BD3-296B-472D-ABD9-6656710F6AE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7" name="Line 185">
          <a:extLst>
            <a:ext uri="{FF2B5EF4-FFF2-40B4-BE49-F238E27FC236}">
              <a16:creationId xmlns:a16="http://schemas.microsoft.com/office/drawing/2014/main" id="{9F2C7204-02EE-444E-A343-526B14B709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8" name="Line 186">
          <a:extLst>
            <a:ext uri="{FF2B5EF4-FFF2-40B4-BE49-F238E27FC236}">
              <a16:creationId xmlns:a16="http://schemas.microsoft.com/office/drawing/2014/main" id="{7C591793-604E-4B81-A197-65E14FB402C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39" name="Line 187">
          <a:extLst>
            <a:ext uri="{FF2B5EF4-FFF2-40B4-BE49-F238E27FC236}">
              <a16:creationId xmlns:a16="http://schemas.microsoft.com/office/drawing/2014/main" id="{01239E87-2BF4-45C0-B753-BA27CA6A1D6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0" name="Line 46">
          <a:extLst>
            <a:ext uri="{FF2B5EF4-FFF2-40B4-BE49-F238E27FC236}">
              <a16:creationId xmlns:a16="http://schemas.microsoft.com/office/drawing/2014/main" id="{A9108C75-9839-40A9-8078-4914DEC3F7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1" name="Line 47">
          <a:extLst>
            <a:ext uri="{FF2B5EF4-FFF2-40B4-BE49-F238E27FC236}">
              <a16:creationId xmlns:a16="http://schemas.microsoft.com/office/drawing/2014/main" id="{D29F5135-5B61-4112-BFC8-3A53BF10B23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2" name="Line 48">
          <a:extLst>
            <a:ext uri="{FF2B5EF4-FFF2-40B4-BE49-F238E27FC236}">
              <a16:creationId xmlns:a16="http://schemas.microsoft.com/office/drawing/2014/main" id="{B8F43B2B-DA97-4C43-9D08-F420CA0AD86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3" name="Line 49">
          <a:extLst>
            <a:ext uri="{FF2B5EF4-FFF2-40B4-BE49-F238E27FC236}">
              <a16:creationId xmlns:a16="http://schemas.microsoft.com/office/drawing/2014/main" id="{2C020350-91CC-4267-B40C-6FA27298E43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4" name="Line 50">
          <a:extLst>
            <a:ext uri="{FF2B5EF4-FFF2-40B4-BE49-F238E27FC236}">
              <a16:creationId xmlns:a16="http://schemas.microsoft.com/office/drawing/2014/main" id="{3727B589-5134-46A5-AB20-9361B08CDA3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5" name="Line 51">
          <a:extLst>
            <a:ext uri="{FF2B5EF4-FFF2-40B4-BE49-F238E27FC236}">
              <a16:creationId xmlns:a16="http://schemas.microsoft.com/office/drawing/2014/main" id="{11D48B70-A4A5-4656-860B-04BBB8DD9AF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6" name="Line 182">
          <a:extLst>
            <a:ext uri="{FF2B5EF4-FFF2-40B4-BE49-F238E27FC236}">
              <a16:creationId xmlns:a16="http://schemas.microsoft.com/office/drawing/2014/main" id="{30A43D13-E85A-4C2E-BC88-4726F0A3B6B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7" name="Line 183">
          <a:extLst>
            <a:ext uri="{FF2B5EF4-FFF2-40B4-BE49-F238E27FC236}">
              <a16:creationId xmlns:a16="http://schemas.microsoft.com/office/drawing/2014/main" id="{661461F5-B06C-4B56-984E-8DCFAF269F1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8" name="Line 184">
          <a:extLst>
            <a:ext uri="{FF2B5EF4-FFF2-40B4-BE49-F238E27FC236}">
              <a16:creationId xmlns:a16="http://schemas.microsoft.com/office/drawing/2014/main" id="{96A6A6DF-9009-4C08-8DB0-DBCF4BF09E8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49" name="Line 185">
          <a:extLst>
            <a:ext uri="{FF2B5EF4-FFF2-40B4-BE49-F238E27FC236}">
              <a16:creationId xmlns:a16="http://schemas.microsoft.com/office/drawing/2014/main" id="{8F8E3AE9-6A09-4B34-831C-B2B40C40349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0" name="Line 186">
          <a:extLst>
            <a:ext uri="{FF2B5EF4-FFF2-40B4-BE49-F238E27FC236}">
              <a16:creationId xmlns:a16="http://schemas.microsoft.com/office/drawing/2014/main" id="{3BD34EF6-1FA0-4ECB-BB7C-DC548581233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1" name="Line 187">
          <a:extLst>
            <a:ext uri="{FF2B5EF4-FFF2-40B4-BE49-F238E27FC236}">
              <a16:creationId xmlns:a16="http://schemas.microsoft.com/office/drawing/2014/main" id="{F5F1C03D-DD0E-4791-988A-0DB9EE7E647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2" name="Line 46">
          <a:extLst>
            <a:ext uri="{FF2B5EF4-FFF2-40B4-BE49-F238E27FC236}">
              <a16:creationId xmlns:a16="http://schemas.microsoft.com/office/drawing/2014/main" id="{DAAA9CCE-0F73-4DE5-99FA-AE6A1EC6C5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3" name="Line 47">
          <a:extLst>
            <a:ext uri="{FF2B5EF4-FFF2-40B4-BE49-F238E27FC236}">
              <a16:creationId xmlns:a16="http://schemas.microsoft.com/office/drawing/2014/main" id="{DB65BABC-06C9-4FCC-AAF5-6B23822F1BB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4" name="Line 48">
          <a:extLst>
            <a:ext uri="{FF2B5EF4-FFF2-40B4-BE49-F238E27FC236}">
              <a16:creationId xmlns:a16="http://schemas.microsoft.com/office/drawing/2014/main" id="{1C5110BA-A5A4-4104-A832-7C1CFFA3015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5" name="Line 49">
          <a:extLst>
            <a:ext uri="{FF2B5EF4-FFF2-40B4-BE49-F238E27FC236}">
              <a16:creationId xmlns:a16="http://schemas.microsoft.com/office/drawing/2014/main" id="{96E0DBF7-2807-4DD1-B51D-2F2289F92E1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6" name="Line 50">
          <a:extLst>
            <a:ext uri="{FF2B5EF4-FFF2-40B4-BE49-F238E27FC236}">
              <a16:creationId xmlns:a16="http://schemas.microsoft.com/office/drawing/2014/main" id="{6DB333E7-F154-4244-A33E-3BD437343ED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7" name="Line 51">
          <a:extLst>
            <a:ext uri="{FF2B5EF4-FFF2-40B4-BE49-F238E27FC236}">
              <a16:creationId xmlns:a16="http://schemas.microsoft.com/office/drawing/2014/main" id="{F620DD53-25C2-459E-8A23-F0FB3547AF2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8" name="Line 182">
          <a:extLst>
            <a:ext uri="{FF2B5EF4-FFF2-40B4-BE49-F238E27FC236}">
              <a16:creationId xmlns:a16="http://schemas.microsoft.com/office/drawing/2014/main" id="{6AD6CE41-1080-4EAF-96DD-15BD81A8484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59" name="Line 183">
          <a:extLst>
            <a:ext uri="{FF2B5EF4-FFF2-40B4-BE49-F238E27FC236}">
              <a16:creationId xmlns:a16="http://schemas.microsoft.com/office/drawing/2014/main" id="{F0C7C96C-4558-464D-BCC5-47CB0F40F2A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0" name="Line 184">
          <a:extLst>
            <a:ext uri="{FF2B5EF4-FFF2-40B4-BE49-F238E27FC236}">
              <a16:creationId xmlns:a16="http://schemas.microsoft.com/office/drawing/2014/main" id="{CF477AAE-4BC1-4E52-92B5-432F4F045F8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1" name="Line 185">
          <a:extLst>
            <a:ext uri="{FF2B5EF4-FFF2-40B4-BE49-F238E27FC236}">
              <a16:creationId xmlns:a16="http://schemas.microsoft.com/office/drawing/2014/main" id="{6745F7D5-BB72-4372-B7B4-50AFEA4432E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2" name="Line 186">
          <a:extLst>
            <a:ext uri="{FF2B5EF4-FFF2-40B4-BE49-F238E27FC236}">
              <a16:creationId xmlns:a16="http://schemas.microsoft.com/office/drawing/2014/main" id="{690BE9F3-E9EE-43A5-A121-812E76C81F8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3" name="Line 187">
          <a:extLst>
            <a:ext uri="{FF2B5EF4-FFF2-40B4-BE49-F238E27FC236}">
              <a16:creationId xmlns:a16="http://schemas.microsoft.com/office/drawing/2014/main" id="{33B6264C-FC1E-47BB-9E7D-5EAE4E1F5DE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4" name="Line 46">
          <a:extLst>
            <a:ext uri="{FF2B5EF4-FFF2-40B4-BE49-F238E27FC236}">
              <a16:creationId xmlns:a16="http://schemas.microsoft.com/office/drawing/2014/main" id="{3E276EA0-5F09-43E1-9809-49FFA123532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5" name="Line 47">
          <a:extLst>
            <a:ext uri="{FF2B5EF4-FFF2-40B4-BE49-F238E27FC236}">
              <a16:creationId xmlns:a16="http://schemas.microsoft.com/office/drawing/2014/main" id="{BDDD9B21-088F-4D9D-9F5E-3A52FDAC706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6" name="Line 48">
          <a:extLst>
            <a:ext uri="{FF2B5EF4-FFF2-40B4-BE49-F238E27FC236}">
              <a16:creationId xmlns:a16="http://schemas.microsoft.com/office/drawing/2014/main" id="{72A5953D-F09B-4DD1-9282-1D88555BD8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7" name="Line 49">
          <a:extLst>
            <a:ext uri="{FF2B5EF4-FFF2-40B4-BE49-F238E27FC236}">
              <a16:creationId xmlns:a16="http://schemas.microsoft.com/office/drawing/2014/main" id="{4F79C032-2384-47FA-B1C8-66718DECB7A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8" name="Line 50">
          <a:extLst>
            <a:ext uri="{FF2B5EF4-FFF2-40B4-BE49-F238E27FC236}">
              <a16:creationId xmlns:a16="http://schemas.microsoft.com/office/drawing/2014/main" id="{7407E931-B94D-4638-8A0F-2E3B481786F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69" name="Line 51">
          <a:extLst>
            <a:ext uri="{FF2B5EF4-FFF2-40B4-BE49-F238E27FC236}">
              <a16:creationId xmlns:a16="http://schemas.microsoft.com/office/drawing/2014/main" id="{F38AB856-C265-40A9-92F1-824818A534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0" name="Line 182">
          <a:extLst>
            <a:ext uri="{FF2B5EF4-FFF2-40B4-BE49-F238E27FC236}">
              <a16:creationId xmlns:a16="http://schemas.microsoft.com/office/drawing/2014/main" id="{49C336A8-EB5B-405A-B902-E00F8DCE24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1" name="Line 183">
          <a:extLst>
            <a:ext uri="{FF2B5EF4-FFF2-40B4-BE49-F238E27FC236}">
              <a16:creationId xmlns:a16="http://schemas.microsoft.com/office/drawing/2014/main" id="{12F3F48A-847B-4739-A9E8-85579624C13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2" name="Line 184">
          <a:extLst>
            <a:ext uri="{FF2B5EF4-FFF2-40B4-BE49-F238E27FC236}">
              <a16:creationId xmlns:a16="http://schemas.microsoft.com/office/drawing/2014/main" id="{584143E0-FBF5-4769-B5BD-6709C311E02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3" name="Line 185">
          <a:extLst>
            <a:ext uri="{FF2B5EF4-FFF2-40B4-BE49-F238E27FC236}">
              <a16:creationId xmlns:a16="http://schemas.microsoft.com/office/drawing/2014/main" id="{44C5C13B-F537-4596-ADCE-CB578DE1A0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4" name="Line 186">
          <a:extLst>
            <a:ext uri="{FF2B5EF4-FFF2-40B4-BE49-F238E27FC236}">
              <a16:creationId xmlns:a16="http://schemas.microsoft.com/office/drawing/2014/main" id="{22726695-43C5-4E20-9246-91FF3FC524B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5" name="Line 187">
          <a:extLst>
            <a:ext uri="{FF2B5EF4-FFF2-40B4-BE49-F238E27FC236}">
              <a16:creationId xmlns:a16="http://schemas.microsoft.com/office/drawing/2014/main" id="{D5780595-2F5A-41AA-BD9C-8667047E2DF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6" name="Line 46">
          <a:extLst>
            <a:ext uri="{FF2B5EF4-FFF2-40B4-BE49-F238E27FC236}">
              <a16:creationId xmlns:a16="http://schemas.microsoft.com/office/drawing/2014/main" id="{FC610D78-A909-4138-9C8A-7D6E0765C91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7" name="Line 47">
          <a:extLst>
            <a:ext uri="{FF2B5EF4-FFF2-40B4-BE49-F238E27FC236}">
              <a16:creationId xmlns:a16="http://schemas.microsoft.com/office/drawing/2014/main" id="{E3FC4F32-0608-40FB-9773-04FD5CC0A8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8" name="Line 48">
          <a:extLst>
            <a:ext uri="{FF2B5EF4-FFF2-40B4-BE49-F238E27FC236}">
              <a16:creationId xmlns:a16="http://schemas.microsoft.com/office/drawing/2014/main" id="{70636AE4-ABC1-4935-B34B-7F9EBACA00E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79" name="Line 49">
          <a:extLst>
            <a:ext uri="{FF2B5EF4-FFF2-40B4-BE49-F238E27FC236}">
              <a16:creationId xmlns:a16="http://schemas.microsoft.com/office/drawing/2014/main" id="{E1E56AF5-F9AB-4BCD-979B-2704B92834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0" name="Line 50">
          <a:extLst>
            <a:ext uri="{FF2B5EF4-FFF2-40B4-BE49-F238E27FC236}">
              <a16:creationId xmlns:a16="http://schemas.microsoft.com/office/drawing/2014/main" id="{30287910-65A8-49E9-B9A4-4B13FA1FB00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1" name="Line 51">
          <a:extLst>
            <a:ext uri="{FF2B5EF4-FFF2-40B4-BE49-F238E27FC236}">
              <a16:creationId xmlns:a16="http://schemas.microsoft.com/office/drawing/2014/main" id="{1446F9F1-4014-4428-824D-6FB84BB3E22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2" name="Line 182">
          <a:extLst>
            <a:ext uri="{FF2B5EF4-FFF2-40B4-BE49-F238E27FC236}">
              <a16:creationId xmlns:a16="http://schemas.microsoft.com/office/drawing/2014/main" id="{543F6104-3592-4ED9-A56D-B9389EF0C2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3" name="Line 183">
          <a:extLst>
            <a:ext uri="{FF2B5EF4-FFF2-40B4-BE49-F238E27FC236}">
              <a16:creationId xmlns:a16="http://schemas.microsoft.com/office/drawing/2014/main" id="{3C0BEE2A-A3FC-4F2F-8002-AD3989BF655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4" name="Line 184">
          <a:extLst>
            <a:ext uri="{FF2B5EF4-FFF2-40B4-BE49-F238E27FC236}">
              <a16:creationId xmlns:a16="http://schemas.microsoft.com/office/drawing/2014/main" id="{8E75AA90-A863-41BE-9AF7-B15FC95D679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5" name="Line 185">
          <a:extLst>
            <a:ext uri="{FF2B5EF4-FFF2-40B4-BE49-F238E27FC236}">
              <a16:creationId xmlns:a16="http://schemas.microsoft.com/office/drawing/2014/main" id="{EF64396B-6624-4D1F-975C-AB9081F10E3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6" name="Line 186">
          <a:extLst>
            <a:ext uri="{FF2B5EF4-FFF2-40B4-BE49-F238E27FC236}">
              <a16:creationId xmlns:a16="http://schemas.microsoft.com/office/drawing/2014/main" id="{61BC266D-7396-40D4-B04F-9807E938AA7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7" name="Line 187">
          <a:extLst>
            <a:ext uri="{FF2B5EF4-FFF2-40B4-BE49-F238E27FC236}">
              <a16:creationId xmlns:a16="http://schemas.microsoft.com/office/drawing/2014/main" id="{223537BC-2B1B-458E-98F1-E7FA20ED5C4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8" name="Line 46">
          <a:extLst>
            <a:ext uri="{FF2B5EF4-FFF2-40B4-BE49-F238E27FC236}">
              <a16:creationId xmlns:a16="http://schemas.microsoft.com/office/drawing/2014/main" id="{1ED6A3AF-00C8-4618-A455-D86E54E3767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89" name="Line 47">
          <a:extLst>
            <a:ext uri="{FF2B5EF4-FFF2-40B4-BE49-F238E27FC236}">
              <a16:creationId xmlns:a16="http://schemas.microsoft.com/office/drawing/2014/main" id="{0EF22311-F183-4653-BCBA-006CB198FE7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0" name="Line 48">
          <a:extLst>
            <a:ext uri="{FF2B5EF4-FFF2-40B4-BE49-F238E27FC236}">
              <a16:creationId xmlns:a16="http://schemas.microsoft.com/office/drawing/2014/main" id="{8238D499-C267-4EA9-958F-D1DA70D06FE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1" name="Line 49">
          <a:extLst>
            <a:ext uri="{FF2B5EF4-FFF2-40B4-BE49-F238E27FC236}">
              <a16:creationId xmlns:a16="http://schemas.microsoft.com/office/drawing/2014/main" id="{2AFBD5B9-C3DC-4A15-A994-F3690FBB312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2" name="Line 50">
          <a:extLst>
            <a:ext uri="{FF2B5EF4-FFF2-40B4-BE49-F238E27FC236}">
              <a16:creationId xmlns:a16="http://schemas.microsoft.com/office/drawing/2014/main" id="{6297ACD9-FBC8-4974-A3DD-174CBE07AC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3" name="Line 51">
          <a:extLst>
            <a:ext uri="{FF2B5EF4-FFF2-40B4-BE49-F238E27FC236}">
              <a16:creationId xmlns:a16="http://schemas.microsoft.com/office/drawing/2014/main" id="{7BCAECA7-D06C-4A7B-B260-AB32E0EC3D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4" name="Line 182">
          <a:extLst>
            <a:ext uri="{FF2B5EF4-FFF2-40B4-BE49-F238E27FC236}">
              <a16:creationId xmlns:a16="http://schemas.microsoft.com/office/drawing/2014/main" id="{D076FE55-519B-4DB5-8770-D08CEA6DD9F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5" name="Line 183">
          <a:extLst>
            <a:ext uri="{FF2B5EF4-FFF2-40B4-BE49-F238E27FC236}">
              <a16:creationId xmlns:a16="http://schemas.microsoft.com/office/drawing/2014/main" id="{B5A879FE-F158-42C7-B201-14A25B3B093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6" name="Line 184">
          <a:extLst>
            <a:ext uri="{FF2B5EF4-FFF2-40B4-BE49-F238E27FC236}">
              <a16:creationId xmlns:a16="http://schemas.microsoft.com/office/drawing/2014/main" id="{F7D15B23-6A3D-4567-B20C-39490D20390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7" name="Line 185">
          <a:extLst>
            <a:ext uri="{FF2B5EF4-FFF2-40B4-BE49-F238E27FC236}">
              <a16:creationId xmlns:a16="http://schemas.microsoft.com/office/drawing/2014/main" id="{EE41C3AD-471A-479C-A514-D6C22D2F2B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8" name="Line 186">
          <a:extLst>
            <a:ext uri="{FF2B5EF4-FFF2-40B4-BE49-F238E27FC236}">
              <a16:creationId xmlns:a16="http://schemas.microsoft.com/office/drawing/2014/main" id="{3397CB38-EFF6-4F3A-B8D3-2FE2A85D380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499" name="Line 187">
          <a:extLst>
            <a:ext uri="{FF2B5EF4-FFF2-40B4-BE49-F238E27FC236}">
              <a16:creationId xmlns:a16="http://schemas.microsoft.com/office/drawing/2014/main" id="{12D9A5DC-38E7-4BAA-8E85-11C2A3506D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0" name="Line 46">
          <a:extLst>
            <a:ext uri="{FF2B5EF4-FFF2-40B4-BE49-F238E27FC236}">
              <a16:creationId xmlns:a16="http://schemas.microsoft.com/office/drawing/2014/main" id="{37E1527E-889A-4532-9F89-2A8E6E87C7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1" name="Line 47">
          <a:extLst>
            <a:ext uri="{FF2B5EF4-FFF2-40B4-BE49-F238E27FC236}">
              <a16:creationId xmlns:a16="http://schemas.microsoft.com/office/drawing/2014/main" id="{4E579F7A-89C1-41BD-8451-C2B4F912EE4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2" name="Line 48">
          <a:extLst>
            <a:ext uri="{FF2B5EF4-FFF2-40B4-BE49-F238E27FC236}">
              <a16:creationId xmlns:a16="http://schemas.microsoft.com/office/drawing/2014/main" id="{CB086D1F-EDC6-49C2-8D05-20505C44773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3" name="Line 49">
          <a:extLst>
            <a:ext uri="{FF2B5EF4-FFF2-40B4-BE49-F238E27FC236}">
              <a16:creationId xmlns:a16="http://schemas.microsoft.com/office/drawing/2014/main" id="{BF8E8C88-2B7A-4EB0-9B61-E04E4E91B8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4" name="Line 50">
          <a:extLst>
            <a:ext uri="{FF2B5EF4-FFF2-40B4-BE49-F238E27FC236}">
              <a16:creationId xmlns:a16="http://schemas.microsoft.com/office/drawing/2014/main" id="{145D22B5-C557-4A13-BEDA-2E5E9A5A69D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5" name="Line 51">
          <a:extLst>
            <a:ext uri="{FF2B5EF4-FFF2-40B4-BE49-F238E27FC236}">
              <a16:creationId xmlns:a16="http://schemas.microsoft.com/office/drawing/2014/main" id="{7A4FD43A-CA86-4B0F-A404-9344513FC88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6" name="Line 182">
          <a:extLst>
            <a:ext uri="{FF2B5EF4-FFF2-40B4-BE49-F238E27FC236}">
              <a16:creationId xmlns:a16="http://schemas.microsoft.com/office/drawing/2014/main" id="{14CB0379-2B86-430B-861B-B9CEF9E06A8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7" name="Line 183">
          <a:extLst>
            <a:ext uri="{FF2B5EF4-FFF2-40B4-BE49-F238E27FC236}">
              <a16:creationId xmlns:a16="http://schemas.microsoft.com/office/drawing/2014/main" id="{434D2549-CB4E-47F9-95A5-663A2A7DBD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8" name="Line 184">
          <a:extLst>
            <a:ext uri="{FF2B5EF4-FFF2-40B4-BE49-F238E27FC236}">
              <a16:creationId xmlns:a16="http://schemas.microsoft.com/office/drawing/2014/main" id="{B30008F1-62B1-401C-8F71-2FB767D9D8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09" name="Line 185">
          <a:extLst>
            <a:ext uri="{FF2B5EF4-FFF2-40B4-BE49-F238E27FC236}">
              <a16:creationId xmlns:a16="http://schemas.microsoft.com/office/drawing/2014/main" id="{57F4629A-69E6-4CE9-8C63-2D3E2BF0BB7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0" name="Line 186">
          <a:extLst>
            <a:ext uri="{FF2B5EF4-FFF2-40B4-BE49-F238E27FC236}">
              <a16:creationId xmlns:a16="http://schemas.microsoft.com/office/drawing/2014/main" id="{7830D7C8-A778-4CE9-9A38-C349AE9DEF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1" name="Line 187">
          <a:extLst>
            <a:ext uri="{FF2B5EF4-FFF2-40B4-BE49-F238E27FC236}">
              <a16:creationId xmlns:a16="http://schemas.microsoft.com/office/drawing/2014/main" id="{7AB2A4EE-D96D-4A9A-89B0-BC3487E0CF6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2" name="Line 46">
          <a:extLst>
            <a:ext uri="{FF2B5EF4-FFF2-40B4-BE49-F238E27FC236}">
              <a16:creationId xmlns:a16="http://schemas.microsoft.com/office/drawing/2014/main" id="{EB24969C-627E-41BD-B42D-7B89D675FC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3" name="Line 47">
          <a:extLst>
            <a:ext uri="{FF2B5EF4-FFF2-40B4-BE49-F238E27FC236}">
              <a16:creationId xmlns:a16="http://schemas.microsoft.com/office/drawing/2014/main" id="{89982C2B-74A9-4C95-AFBF-D8D40F75A97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4" name="Line 48">
          <a:extLst>
            <a:ext uri="{FF2B5EF4-FFF2-40B4-BE49-F238E27FC236}">
              <a16:creationId xmlns:a16="http://schemas.microsoft.com/office/drawing/2014/main" id="{2038C1C1-12CA-441A-A275-9B5DB217CC1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5" name="Line 49">
          <a:extLst>
            <a:ext uri="{FF2B5EF4-FFF2-40B4-BE49-F238E27FC236}">
              <a16:creationId xmlns:a16="http://schemas.microsoft.com/office/drawing/2014/main" id="{DC93CB5C-1E53-43CF-B631-8EACEA898FD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6" name="Line 50">
          <a:extLst>
            <a:ext uri="{FF2B5EF4-FFF2-40B4-BE49-F238E27FC236}">
              <a16:creationId xmlns:a16="http://schemas.microsoft.com/office/drawing/2014/main" id="{262DD7B2-F123-46FD-9C55-2AC1689EE4D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7" name="Line 51">
          <a:extLst>
            <a:ext uri="{FF2B5EF4-FFF2-40B4-BE49-F238E27FC236}">
              <a16:creationId xmlns:a16="http://schemas.microsoft.com/office/drawing/2014/main" id="{333E2DE3-98D1-40C3-A28D-5552A14C05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8" name="Line 182">
          <a:extLst>
            <a:ext uri="{FF2B5EF4-FFF2-40B4-BE49-F238E27FC236}">
              <a16:creationId xmlns:a16="http://schemas.microsoft.com/office/drawing/2014/main" id="{83EC3ED1-F6AE-4E9C-8475-DE4122106BF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19" name="Line 183">
          <a:extLst>
            <a:ext uri="{FF2B5EF4-FFF2-40B4-BE49-F238E27FC236}">
              <a16:creationId xmlns:a16="http://schemas.microsoft.com/office/drawing/2014/main" id="{9F4162EB-A96F-4FF9-B570-480C50BBC2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0" name="Line 184">
          <a:extLst>
            <a:ext uri="{FF2B5EF4-FFF2-40B4-BE49-F238E27FC236}">
              <a16:creationId xmlns:a16="http://schemas.microsoft.com/office/drawing/2014/main" id="{70BB2B67-84F4-4DD8-ABBE-AA515529B25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1" name="Line 185">
          <a:extLst>
            <a:ext uri="{FF2B5EF4-FFF2-40B4-BE49-F238E27FC236}">
              <a16:creationId xmlns:a16="http://schemas.microsoft.com/office/drawing/2014/main" id="{E3FBA18B-0E64-4D6A-B440-A77A03DFB8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2" name="Line 186">
          <a:extLst>
            <a:ext uri="{FF2B5EF4-FFF2-40B4-BE49-F238E27FC236}">
              <a16:creationId xmlns:a16="http://schemas.microsoft.com/office/drawing/2014/main" id="{CF4280B0-670A-44C3-A4CC-AF0E8204F64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3" name="Line 187">
          <a:extLst>
            <a:ext uri="{FF2B5EF4-FFF2-40B4-BE49-F238E27FC236}">
              <a16:creationId xmlns:a16="http://schemas.microsoft.com/office/drawing/2014/main" id="{EAA14549-F37B-4213-810A-7C6F92FD7B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4" name="Line 46">
          <a:extLst>
            <a:ext uri="{FF2B5EF4-FFF2-40B4-BE49-F238E27FC236}">
              <a16:creationId xmlns:a16="http://schemas.microsoft.com/office/drawing/2014/main" id="{B7961233-D30E-4FC7-9621-A094776BDE6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5" name="Line 47">
          <a:extLst>
            <a:ext uri="{FF2B5EF4-FFF2-40B4-BE49-F238E27FC236}">
              <a16:creationId xmlns:a16="http://schemas.microsoft.com/office/drawing/2014/main" id="{3530E63C-7431-4314-9B8E-C7CC3BFA85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6" name="Line 48">
          <a:extLst>
            <a:ext uri="{FF2B5EF4-FFF2-40B4-BE49-F238E27FC236}">
              <a16:creationId xmlns:a16="http://schemas.microsoft.com/office/drawing/2014/main" id="{FB22CD82-6A5E-4A88-AF62-1442CE4E846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7" name="Line 49">
          <a:extLst>
            <a:ext uri="{FF2B5EF4-FFF2-40B4-BE49-F238E27FC236}">
              <a16:creationId xmlns:a16="http://schemas.microsoft.com/office/drawing/2014/main" id="{E7E2C2D0-30AC-43D5-8391-E8A34B472E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8" name="Line 50">
          <a:extLst>
            <a:ext uri="{FF2B5EF4-FFF2-40B4-BE49-F238E27FC236}">
              <a16:creationId xmlns:a16="http://schemas.microsoft.com/office/drawing/2014/main" id="{1B3E3221-F154-4BF1-BFF9-34DB2058FA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29" name="Line 51">
          <a:extLst>
            <a:ext uri="{FF2B5EF4-FFF2-40B4-BE49-F238E27FC236}">
              <a16:creationId xmlns:a16="http://schemas.microsoft.com/office/drawing/2014/main" id="{DC928E36-62CE-40BC-9E18-42729DF67BE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30" name="Line 182">
          <a:extLst>
            <a:ext uri="{FF2B5EF4-FFF2-40B4-BE49-F238E27FC236}">
              <a16:creationId xmlns:a16="http://schemas.microsoft.com/office/drawing/2014/main" id="{9714CA3E-076D-4800-A9BC-A0FE1F5A371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31" name="Line 183">
          <a:extLst>
            <a:ext uri="{FF2B5EF4-FFF2-40B4-BE49-F238E27FC236}">
              <a16:creationId xmlns:a16="http://schemas.microsoft.com/office/drawing/2014/main" id="{1530C08A-0D57-426E-A593-8EBD1E6AEAE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32" name="Line 184">
          <a:extLst>
            <a:ext uri="{FF2B5EF4-FFF2-40B4-BE49-F238E27FC236}">
              <a16:creationId xmlns:a16="http://schemas.microsoft.com/office/drawing/2014/main" id="{262A8122-BA27-4306-8913-4E087AA3D1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33" name="Line 185">
          <a:extLst>
            <a:ext uri="{FF2B5EF4-FFF2-40B4-BE49-F238E27FC236}">
              <a16:creationId xmlns:a16="http://schemas.microsoft.com/office/drawing/2014/main" id="{C1092E20-0980-4831-840A-09B72952CE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34" name="Line 186">
          <a:extLst>
            <a:ext uri="{FF2B5EF4-FFF2-40B4-BE49-F238E27FC236}">
              <a16:creationId xmlns:a16="http://schemas.microsoft.com/office/drawing/2014/main" id="{A9EB50B3-918F-4D03-9A80-AC03EB9D12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35" name="Line 187">
          <a:extLst>
            <a:ext uri="{FF2B5EF4-FFF2-40B4-BE49-F238E27FC236}">
              <a16:creationId xmlns:a16="http://schemas.microsoft.com/office/drawing/2014/main" id="{13CBD845-CCEE-446F-BE0F-53A7A80138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41</xdr:row>
      <xdr:rowOff>0</xdr:rowOff>
    </xdr:from>
    <xdr:ext cx="1600770" cy="33337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A85C198F-D9A2-49A8-AD74-5E8891AB4790}"/>
            </a:ext>
          </a:extLst>
        </xdr:cNvPr>
        <xdr:cNvSpPr txBox="1">
          <a:spLocks noChangeArrowheads="1"/>
        </xdr:cNvSpPr>
      </xdr:nvSpPr>
      <xdr:spPr bwMode="auto">
        <a:xfrm>
          <a:off x="11125200" y="659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600770" cy="33337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FFE5DA7-07AA-42C8-95D9-4E26A7106B1A}"/>
            </a:ext>
          </a:extLst>
        </xdr:cNvPr>
        <xdr:cNvSpPr txBox="1">
          <a:spLocks noChangeArrowheads="1"/>
        </xdr:cNvSpPr>
      </xdr:nvSpPr>
      <xdr:spPr bwMode="auto">
        <a:xfrm>
          <a:off x="11125200" y="659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600770" cy="333376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79EE2A57-9EE3-4C07-8CAF-F9F38A840F29}"/>
            </a:ext>
          </a:extLst>
        </xdr:cNvPr>
        <xdr:cNvSpPr txBox="1">
          <a:spLocks noChangeArrowheads="1"/>
        </xdr:cNvSpPr>
      </xdr:nvSpPr>
      <xdr:spPr bwMode="auto">
        <a:xfrm>
          <a:off x="11125200" y="659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1600770" cy="333376"/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4A3EE494-B2E2-49BD-88A1-421D1998FDED}"/>
            </a:ext>
          </a:extLst>
        </xdr:cNvPr>
        <xdr:cNvSpPr txBox="1">
          <a:spLocks noChangeArrowheads="1"/>
        </xdr:cNvSpPr>
      </xdr:nvSpPr>
      <xdr:spPr bwMode="auto">
        <a:xfrm>
          <a:off x="11125200" y="659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0" name="Line 46">
          <a:extLst>
            <a:ext uri="{FF2B5EF4-FFF2-40B4-BE49-F238E27FC236}">
              <a16:creationId xmlns:a16="http://schemas.microsoft.com/office/drawing/2014/main" id="{63A0F660-FF0C-4B04-ABC7-4F73A3BFF0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1" name="Line 47">
          <a:extLst>
            <a:ext uri="{FF2B5EF4-FFF2-40B4-BE49-F238E27FC236}">
              <a16:creationId xmlns:a16="http://schemas.microsoft.com/office/drawing/2014/main" id="{576FBC18-E392-4A60-8E62-688A6E62D5E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2" name="Line 48">
          <a:extLst>
            <a:ext uri="{FF2B5EF4-FFF2-40B4-BE49-F238E27FC236}">
              <a16:creationId xmlns:a16="http://schemas.microsoft.com/office/drawing/2014/main" id="{E06FFD24-90DC-47E9-BA8B-A28C76B7CF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3" name="Line 49">
          <a:extLst>
            <a:ext uri="{FF2B5EF4-FFF2-40B4-BE49-F238E27FC236}">
              <a16:creationId xmlns:a16="http://schemas.microsoft.com/office/drawing/2014/main" id="{F8047BBF-475F-446D-ADF0-BB74E6349D7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4" name="Line 50">
          <a:extLst>
            <a:ext uri="{FF2B5EF4-FFF2-40B4-BE49-F238E27FC236}">
              <a16:creationId xmlns:a16="http://schemas.microsoft.com/office/drawing/2014/main" id="{9F5A7B28-2DB3-4516-8A5D-30C94BA555C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5" name="Line 51">
          <a:extLst>
            <a:ext uri="{FF2B5EF4-FFF2-40B4-BE49-F238E27FC236}">
              <a16:creationId xmlns:a16="http://schemas.microsoft.com/office/drawing/2014/main" id="{91D046DC-49BF-4CFE-A064-43650A62E5C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6" name="Line 182">
          <a:extLst>
            <a:ext uri="{FF2B5EF4-FFF2-40B4-BE49-F238E27FC236}">
              <a16:creationId xmlns:a16="http://schemas.microsoft.com/office/drawing/2014/main" id="{D43F0313-0F5B-4637-87FE-BE83649165E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7" name="Line 183">
          <a:extLst>
            <a:ext uri="{FF2B5EF4-FFF2-40B4-BE49-F238E27FC236}">
              <a16:creationId xmlns:a16="http://schemas.microsoft.com/office/drawing/2014/main" id="{0D3F8C0C-CD4C-486B-A3C2-0C13E410C6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8" name="Line 184">
          <a:extLst>
            <a:ext uri="{FF2B5EF4-FFF2-40B4-BE49-F238E27FC236}">
              <a16:creationId xmlns:a16="http://schemas.microsoft.com/office/drawing/2014/main" id="{02F9F839-9A89-4635-8FEC-2D506DD7ED0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49" name="Line 185">
          <a:extLst>
            <a:ext uri="{FF2B5EF4-FFF2-40B4-BE49-F238E27FC236}">
              <a16:creationId xmlns:a16="http://schemas.microsoft.com/office/drawing/2014/main" id="{6EE83092-2547-4A3F-86A5-49F928B5AEC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0" name="Line 186">
          <a:extLst>
            <a:ext uri="{FF2B5EF4-FFF2-40B4-BE49-F238E27FC236}">
              <a16:creationId xmlns:a16="http://schemas.microsoft.com/office/drawing/2014/main" id="{FB3855C4-EA16-4578-9B6B-16A4733F042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1" name="Line 187">
          <a:extLst>
            <a:ext uri="{FF2B5EF4-FFF2-40B4-BE49-F238E27FC236}">
              <a16:creationId xmlns:a16="http://schemas.microsoft.com/office/drawing/2014/main" id="{8B3FBF89-EBBF-44C6-95C9-F9D2C8CDAD6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2" name="Line 46">
          <a:extLst>
            <a:ext uri="{FF2B5EF4-FFF2-40B4-BE49-F238E27FC236}">
              <a16:creationId xmlns:a16="http://schemas.microsoft.com/office/drawing/2014/main" id="{C08CE639-A804-4608-92D9-8AD68B230DE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3" name="Line 47">
          <a:extLst>
            <a:ext uri="{FF2B5EF4-FFF2-40B4-BE49-F238E27FC236}">
              <a16:creationId xmlns:a16="http://schemas.microsoft.com/office/drawing/2014/main" id="{0823154E-D26D-4274-BB8E-74B32F05713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4" name="Line 48">
          <a:extLst>
            <a:ext uri="{FF2B5EF4-FFF2-40B4-BE49-F238E27FC236}">
              <a16:creationId xmlns:a16="http://schemas.microsoft.com/office/drawing/2014/main" id="{3E3923DF-F733-4258-B58A-68AF465D77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5" name="Line 49">
          <a:extLst>
            <a:ext uri="{FF2B5EF4-FFF2-40B4-BE49-F238E27FC236}">
              <a16:creationId xmlns:a16="http://schemas.microsoft.com/office/drawing/2014/main" id="{183CCBBE-DB0A-4735-88FC-2982DE10C72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6" name="Line 50">
          <a:extLst>
            <a:ext uri="{FF2B5EF4-FFF2-40B4-BE49-F238E27FC236}">
              <a16:creationId xmlns:a16="http://schemas.microsoft.com/office/drawing/2014/main" id="{8DA24B7B-4A89-4729-A7AE-80CA08CB66F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7" name="Line 51">
          <a:extLst>
            <a:ext uri="{FF2B5EF4-FFF2-40B4-BE49-F238E27FC236}">
              <a16:creationId xmlns:a16="http://schemas.microsoft.com/office/drawing/2014/main" id="{ADE09601-30F8-4D00-9901-EAD77673174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8" name="Line 182">
          <a:extLst>
            <a:ext uri="{FF2B5EF4-FFF2-40B4-BE49-F238E27FC236}">
              <a16:creationId xmlns:a16="http://schemas.microsoft.com/office/drawing/2014/main" id="{40B55738-4AA1-4C77-9EED-E81D684C4E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59" name="Line 183">
          <a:extLst>
            <a:ext uri="{FF2B5EF4-FFF2-40B4-BE49-F238E27FC236}">
              <a16:creationId xmlns:a16="http://schemas.microsoft.com/office/drawing/2014/main" id="{33403E0B-361F-455F-B94D-68B3AFACA22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0" name="Line 184">
          <a:extLst>
            <a:ext uri="{FF2B5EF4-FFF2-40B4-BE49-F238E27FC236}">
              <a16:creationId xmlns:a16="http://schemas.microsoft.com/office/drawing/2014/main" id="{C683E597-9E8C-4F9A-8AEB-4385E436933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1" name="Line 185">
          <a:extLst>
            <a:ext uri="{FF2B5EF4-FFF2-40B4-BE49-F238E27FC236}">
              <a16:creationId xmlns:a16="http://schemas.microsoft.com/office/drawing/2014/main" id="{CFCBD3CE-DCB9-48A6-9CF0-6748DA915C7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2" name="Line 186">
          <a:extLst>
            <a:ext uri="{FF2B5EF4-FFF2-40B4-BE49-F238E27FC236}">
              <a16:creationId xmlns:a16="http://schemas.microsoft.com/office/drawing/2014/main" id="{D5CAAE38-03A8-4766-A81A-85569870B65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3" name="Line 187">
          <a:extLst>
            <a:ext uri="{FF2B5EF4-FFF2-40B4-BE49-F238E27FC236}">
              <a16:creationId xmlns:a16="http://schemas.microsoft.com/office/drawing/2014/main" id="{EB9F6FA3-86DA-4E33-A979-F5BF8DC5E76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4" name="Line 46">
          <a:extLst>
            <a:ext uri="{FF2B5EF4-FFF2-40B4-BE49-F238E27FC236}">
              <a16:creationId xmlns:a16="http://schemas.microsoft.com/office/drawing/2014/main" id="{5AC3AE3C-CB4F-4306-BA10-11D90CEB853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5" name="Line 47">
          <a:extLst>
            <a:ext uri="{FF2B5EF4-FFF2-40B4-BE49-F238E27FC236}">
              <a16:creationId xmlns:a16="http://schemas.microsoft.com/office/drawing/2014/main" id="{EF7FD7E4-7201-4C27-85BE-3F49D047D8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6" name="Line 48">
          <a:extLst>
            <a:ext uri="{FF2B5EF4-FFF2-40B4-BE49-F238E27FC236}">
              <a16:creationId xmlns:a16="http://schemas.microsoft.com/office/drawing/2014/main" id="{28D8503D-2937-404E-B234-9AB6D5B2C2F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7" name="Line 49">
          <a:extLst>
            <a:ext uri="{FF2B5EF4-FFF2-40B4-BE49-F238E27FC236}">
              <a16:creationId xmlns:a16="http://schemas.microsoft.com/office/drawing/2014/main" id="{66D6DBEB-9979-4962-B940-8D6520534E6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8" name="Line 50">
          <a:extLst>
            <a:ext uri="{FF2B5EF4-FFF2-40B4-BE49-F238E27FC236}">
              <a16:creationId xmlns:a16="http://schemas.microsoft.com/office/drawing/2014/main" id="{4E4F7B48-7A41-4A2A-98CE-A4657EB1B6A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69" name="Line 51">
          <a:extLst>
            <a:ext uri="{FF2B5EF4-FFF2-40B4-BE49-F238E27FC236}">
              <a16:creationId xmlns:a16="http://schemas.microsoft.com/office/drawing/2014/main" id="{922562D9-AA64-44FB-91B7-85137FB164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0" name="Line 182">
          <a:extLst>
            <a:ext uri="{FF2B5EF4-FFF2-40B4-BE49-F238E27FC236}">
              <a16:creationId xmlns:a16="http://schemas.microsoft.com/office/drawing/2014/main" id="{AA12BEE3-B1C8-4B3A-B655-7BA2EB3BAE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1" name="Line 183">
          <a:extLst>
            <a:ext uri="{FF2B5EF4-FFF2-40B4-BE49-F238E27FC236}">
              <a16:creationId xmlns:a16="http://schemas.microsoft.com/office/drawing/2014/main" id="{0E53E68C-2DBD-4F6D-B27D-85D97FD89DE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2" name="Line 184">
          <a:extLst>
            <a:ext uri="{FF2B5EF4-FFF2-40B4-BE49-F238E27FC236}">
              <a16:creationId xmlns:a16="http://schemas.microsoft.com/office/drawing/2014/main" id="{73421E0D-93FE-4295-B3CE-190D7B721BA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3" name="Line 185">
          <a:extLst>
            <a:ext uri="{FF2B5EF4-FFF2-40B4-BE49-F238E27FC236}">
              <a16:creationId xmlns:a16="http://schemas.microsoft.com/office/drawing/2014/main" id="{32F1B76C-1F94-4C71-B00F-85300D5E91D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4" name="Line 186">
          <a:extLst>
            <a:ext uri="{FF2B5EF4-FFF2-40B4-BE49-F238E27FC236}">
              <a16:creationId xmlns:a16="http://schemas.microsoft.com/office/drawing/2014/main" id="{D63B13D9-550E-4135-A7AF-994EA32AC2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5" name="Line 187">
          <a:extLst>
            <a:ext uri="{FF2B5EF4-FFF2-40B4-BE49-F238E27FC236}">
              <a16:creationId xmlns:a16="http://schemas.microsoft.com/office/drawing/2014/main" id="{F9B0850D-F3DC-48AD-8CD8-D6C3990D50C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6" name="Line 46">
          <a:extLst>
            <a:ext uri="{FF2B5EF4-FFF2-40B4-BE49-F238E27FC236}">
              <a16:creationId xmlns:a16="http://schemas.microsoft.com/office/drawing/2014/main" id="{0E6DDAA0-55F5-4061-84F5-DBA5EAE85A9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7" name="Line 47">
          <a:extLst>
            <a:ext uri="{FF2B5EF4-FFF2-40B4-BE49-F238E27FC236}">
              <a16:creationId xmlns:a16="http://schemas.microsoft.com/office/drawing/2014/main" id="{4BA92376-33FE-41FA-85E6-A22E8B9515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8" name="Line 48">
          <a:extLst>
            <a:ext uri="{FF2B5EF4-FFF2-40B4-BE49-F238E27FC236}">
              <a16:creationId xmlns:a16="http://schemas.microsoft.com/office/drawing/2014/main" id="{F834B4DC-269E-428C-8A37-41B163FE37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79" name="Line 49">
          <a:extLst>
            <a:ext uri="{FF2B5EF4-FFF2-40B4-BE49-F238E27FC236}">
              <a16:creationId xmlns:a16="http://schemas.microsoft.com/office/drawing/2014/main" id="{3EA85F9A-AD4E-459E-9AB0-2D69C24A03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0" name="Line 50">
          <a:extLst>
            <a:ext uri="{FF2B5EF4-FFF2-40B4-BE49-F238E27FC236}">
              <a16:creationId xmlns:a16="http://schemas.microsoft.com/office/drawing/2014/main" id="{602DBCEF-569E-4CE8-9566-22049DEBEB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1" name="Line 51">
          <a:extLst>
            <a:ext uri="{FF2B5EF4-FFF2-40B4-BE49-F238E27FC236}">
              <a16:creationId xmlns:a16="http://schemas.microsoft.com/office/drawing/2014/main" id="{2C0BD57C-290A-483C-B74A-6DA0F22F01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2" name="Line 182">
          <a:extLst>
            <a:ext uri="{FF2B5EF4-FFF2-40B4-BE49-F238E27FC236}">
              <a16:creationId xmlns:a16="http://schemas.microsoft.com/office/drawing/2014/main" id="{10454EEC-32BA-4496-914D-30D8E70A56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3" name="Line 183">
          <a:extLst>
            <a:ext uri="{FF2B5EF4-FFF2-40B4-BE49-F238E27FC236}">
              <a16:creationId xmlns:a16="http://schemas.microsoft.com/office/drawing/2014/main" id="{BD82DEB6-694B-4BD6-8F15-C6A7A01DF4B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4" name="Line 184">
          <a:extLst>
            <a:ext uri="{FF2B5EF4-FFF2-40B4-BE49-F238E27FC236}">
              <a16:creationId xmlns:a16="http://schemas.microsoft.com/office/drawing/2014/main" id="{BE117F9B-2421-446D-9E70-0B0BEAA816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5" name="Line 185">
          <a:extLst>
            <a:ext uri="{FF2B5EF4-FFF2-40B4-BE49-F238E27FC236}">
              <a16:creationId xmlns:a16="http://schemas.microsoft.com/office/drawing/2014/main" id="{AC26DF49-97C4-49EB-8A60-BDFDC31958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6" name="Line 186">
          <a:extLst>
            <a:ext uri="{FF2B5EF4-FFF2-40B4-BE49-F238E27FC236}">
              <a16:creationId xmlns:a16="http://schemas.microsoft.com/office/drawing/2014/main" id="{ED583E05-9960-4A97-A6B9-7EA373471D5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7" name="Line 187">
          <a:extLst>
            <a:ext uri="{FF2B5EF4-FFF2-40B4-BE49-F238E27FC236}">
              <a16:creationId xmlns:a16="http://schemas.microsoft.com/office/drawing/2014/main" id="{B1C639F7-85A9-4456-AAB1-DB9E851929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8" name="Line 46">
          <a:extLst>
            <a:ext uri="{FF2B5EF4-FFF2-40B4-BE49-F238E27FC236}">
              <a16:creationId xmlns:a16="http://schemas.microsoft.com/office/drawing/2014/main" id="{D8336806-D7E3-4B49-AF4C-EC77487643E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89" name="Line 47">
          <a:extLst>
            <a:ext uri="{FF2B5EF4-FFF2-40B4-BE49-F238E27FC236}">
              <a16:creationId xmlns:a16="http://schemas.microsoft.com/office/drawing/2014/main" id="{D82C0728-AD84-4B65-B58E-3B6858714DF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0" name="Line 48">
          <a:extLst>
            <a:ext uri="{FF2B5EF4-FFF2-40B4-BE49-F238E27FC236}">
              <a16:creationId xmlns:a16="http://schemas.microsoft.com/office/drawing/2014/main" id="{B80A0177-E766-4969-8BF5-979A8659549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1" name="Line 49">
          <a:extLst>
            <a:ext uri="{FF2B5EF4-FFF2-40B4-BE49-F238E27FC236}">
              <a16:creationId xmlns:a16="http://schemas.microsoft.com/office/drawing/2014/main" id="{B4A53EB7-6EEF-4716-A460-E5C38136A5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2" name="Line 50">
          <a:extLst>
            <a:ext uri="{FF2B5EF4-FFF2-40B4-BE49-F238E27FC236}">
              <a16:creationId xmlns:a16="http://schemas.microsoft.com/office/drawing/2014/main" id="{1B9EC33F-1EAE-4E30-A37D-C39C634D5D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3" name="Line 51">
          <a:extLst>
            <a:ext uri="{FF2B5EF4-FFF2-40B4-BE49-F238E27FC236}">
              <a16:creationId xmlns:a16="http://schemas.microsoft.com/office/drawing/2014/main" id="{33A6D279-A8E9-4944-998D-78BFBBB3DCE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4" name="Line 182">
          <a:extLst>
            <a:ext uri="{FF2B5EF4-FFF2-40B4-BE49-F238E27FC236}">
              <a16:creationId xmlns:a16="http://schemas.microsoft.com/office/drawing/2014/main" id="{006D6BF7-4D3C-4415-B66B-E1CCED56DDD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5" name="Line 183">
          <a:extLst>
            <a:ext uri="{FF2B5EF4-FFF2-40B4-BE49-F238E27FC236}">
              <a16:creationId xmlns:a16="http://schemas.microsoft.com/office/drawing/2014/main" id="{80F1E4F2-19A6-4835-907F-0B86CEDE78D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6" name="Line 184">
          <a:extLst>
            <a:ext uri="{FF2B5EF4-FFF2-40B4-BE49-F238E27FC236}">
              <a16:creationId xmlns:a16="http://schemas.microsoft.com/office/drawing/2014/main" id="{79C023A6-BE05-4125-81FF-0CCCD2504C8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7" name="Line 185">
          <a:extLst>
            <a:ext uri="{FF2B5EF4-FFF2-40B4-BE49-F238E27FC236}">
              <a16:creationId xmlns:a16="http://schemas.microsoft.com/office/drawing/2014/main" id="{0BD5355F-3A29-4355-A8B7-C61F606D077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8" name="Line 186">
          <a:extLst>
            <a:ext uri="{FF2B5EF4-FFF2-40B4-BE49-F238E27FC236}">
              <a16:creationId xmlns:a16="http://schemas.microsoft.com/office/drawing/2014/main" id="{9948C748-C788-4802-AA4C-5C820937CD1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599" name="Line 187">
          <a:extLst>
            <a:ext uri="{FF2B5EF4-FFF2-40B4-BE49-F238E27FC236}">
              <a16:creationId xmlns:a16="http://schemas.microsoft.com/office/drawing/2014/main" id="{9FA9B3B4-6877-4E44-B9EA-0ECCF8CF185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0" name="Line 46">
          <a:extLst>
            <a:ext uri="{FF2B5EF4-FFF2-40B4-BE49-F238E27FC236}">
              <a16:creationId xmlns:a16="http://schemas.microsoft.com/office/drawing/2014/main" id="{7D515679-97CF-434E-8DC9-14CFC4B29A2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1" name="Line 47">
          <a:extLst>
            <a:ext uri="{FF2B5EF4-FFF2-40B4-BE49-F238E27FC236}">
              <a16:creationId xmlns:a16="http://schemas.microsoft.com/office/drawing/2014/main" id="{0126ADD9-91E8-47AB-A72D-29291E380B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2" name="Line 48">
          <a:extLst>
            <a:ext uri="{FF2B5EF4-FFF2-40B4-BE49-F238E27FC236}">
              <a16:creationId xmlns:a16="http://schemas.microsoft.com/office/drawing/2014/main" id="{57D1A93B-52C8-44DD-AAC4-099E26DC05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3" name="Line 49">
          <a:extLst>
            <a:ext uri="{FF2B5EF4-FFF2-40B4-BE49-F238E27FC236}">
              <a16:creationId xmlns:a16="http://schemas.microsoft.com/office/drawing/2014/main" id="{7037549D-4BC1-4D37-A6EC-0EBF128C43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4" name="Line 50">
          <a:extLst>
            <a:ext uri="{FF2B5EF4-FFF2-40B4-BE49-F238E27FC236}">
              <a16:creationId xmlns:a16="http://schemas.microsoft.com/office/drawing/2014/main" id="{53DD8B64-02A9-4DD6-AD50-5777083733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5" name="Line 51">
          <a:extLst>
            <a:ext uri="{FF2B5EF4-FFF2-40B4-BE49-F238E27FC236}">
              <a16:creationId xmlns:a16="http://schemas.microsoft.com/office/drawing/2014/main" id="{C3B83B6F-7D04-4255-9555-AA36904DD5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6" name="Line 182">
          <a:extLst>
            <a:ext uri="{FF2B5EF4-FFF2-40B4-BE49-F238E27FC236}">
              <a16:creationId xmlns:a16="http://schemas.microsoft.com/office/drawing/2014/main" id="{7926DCA3-3567-4646-98F5-947C0131D2D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7" name="Line 183">
          <a:extLst>
            <a:ext uri="{FF2B5EF4-FFF2-40B4-BE49-F238E27FC236}">
              <a16:creationId xmlns:a16="http://schemas.microsoft.com/office/drawing/2014/main" id="{F624148F-7DA0-4B26-AB62-E0A2D10D1A3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8" name="Line 184">
          <a:extLst>
            <a:ext uri="{FF2B5EF4-FFF2-40B4-BE49-F238E27FC236}">
              <a16:creationId xmlns:a16="http://schemas.microsoft.com/office/drawing/2014/main" id="{D27C1556-322B-4E4A-AC91-702EFA1D41D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09" name="Line 185">
          <a:extLst>
            <a:ext uri="{FF2B5EF4-FFF2-40B4-BE49-F238E27FC236}">
              <a16:creationId xmlns:a16="http://schemas.microsoft.com/office/drawing/2014/main" id="{7119FD8E-78A2-4192-AFA2-0F04BF5852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0" name="Line 186">
          <a:extLst>
            <a:ext uri="{FF2B5EF4-FFF2-40B4-BE49-F238E27FC236}">
              <a16:creationId xmlns:a16="http://schemas.microsoft.com/office/drawing/2014/main" id="{58A56BB7-24EF-4625-A80B-EE20277AA2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1" name="Line 187">
          <a:extLst>
            <a:ext uri="{FF2B5EF4-FFF2-40B4-BE49-F238E27FC236}">
              <a16:creationId xmlns:a16="http://schemas.microsoft.com/office/drawing/2014/main" id="{885D0CED-DEE3-4BEA-A640-FB4E364B853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2" name="Line 46">
          <a:extLst>
            <a:ext uri="{FF2B5EF4-FFF2-40B4-BE49-F238E27FC236}">
              <a16:creationId xmlns:a16="http://schemas.microsoft.com/office/drawing/2014/main" id="{19CC4E4F-F433-4427-9366-3DDF6F56C30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3" name="Line 47">
          <a:extLst>
            <a:ext uri="{FF2B5EF4-FFF2-40B4-BE49-F238E27FC236}">
              <a16:creationId xmlns:a16="http://schemas.microsoft.com/office/drawing/2014/main" id="{6524BD41-5CF1-461E-9D90-42498FB67F6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4" name="Line 48">
          <a:extLst>
            <a:ext uri="{FF2B5EF4-FFF2-40B4-BE49-F238E27FC236}">
              <a16:creationId xmlns:a16="http://schemas.microsoft.com/office/drawing/2014/main" id="{268B91A1-1A53-4229-A301-594E686F727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5" name="Line 49">
          <a:extLst>
            <a:ext uri="{FF2B5EF4-FFF2-40B4-BE49-F238E27FC236}">
              <a16:creationId xmlns:a16="http://schemas.microsoft.com/office/drawing/2014/main" id="{30D230C8-ED8A-4CAC-B596-E880124EB3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6" name="Line 50">
          <a:extLst>
            <a:ext uri="{FF2B5EF4-FFF2-40B4-BE49-F238E27FC236}">
              <a16:creationId xmlns:a16="http://schemas.microsoft.com/office/drawing/2014/main" id="{BEA6EECF-0368-4950-8922-0576CCC56E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7" name="Line 51">
          <a:extLst>
            <a:ext uri="{FF2B5EF4-FFF2-40B4-BE49-F238E27FC236}">
              <a16:creationId xmlns:a16="http://schemas.microsoft.com/office/drawing/2014/main" id="{D93AB17D-69A8-4ED2-8301-7D34112C62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8" name="Line 182">
          <a:extLst>
            <a:ext uri="{FF2B5EF4-FFF2-40B4-BE49-F238E27FC236}">
              <a16:creationId xmlns:a16="http://schemas.microsoft.com/office/drawing/2014/main" id="{BA8881EB-12F4-4C5C-981D-F83EED0212C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19" name="Line 183">
          <a:extLst>
            <a:ext uri="{FF2B5EF4-FFF2-40B4-BE49-F238E27FC236}">
              <a16:creationId xmlns:a16="http://schemas.microsoft.com/office/drawing/2014/main" id="{E6C30536-049A-4790-9A4E-5F342B010F5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0" name="Line 184">
          <a:extLst>
            <a:ext uri="{FF2B5EF4-FFF2-40B4-BE49-F238E27FC236}">
              <a16:creationId xmlns:a16="http://schemas.microsoft.com/office/drawing/2014/main" id="{7C915767-7CC5-463D-B2BD-6738479AC2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1" name="Line 185">
          <a:extLst>
            <a:ext uri="{FF2B5EF4-FFF2-40B4-BE49-F238E27FC236}">
              <a16:creationId xmlns:a16="http://schemas.microsoft.com/office/drawing/2014/main" id="{897F6970-ACA7-4509-983C-CD95CDA021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2" name="Line 186">
          <a:extLst>
            <a:ext uri="{FF2B5EF4-FFF2-40B4-BE49-F238E27FC236}">
              <a16:creationId xmlns:a16="http://schemas.microsoft.com/office/drawing/2014/main" id="{8DCEE148-0C3B-466C-B53D-2B1B9FCD0C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3" name="Line 187">
          <a:extLst>
            <a:ext uri="{FF2B5EF4-FFF2-40B4-BE49-F238E27FC236}">
              <a16:creationId xmlns:a16="http://schemas.microsoft.com/office/drawing/2014/main" id="{D69FE513-D5A8-4A22-B99E-46BA7765FB4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4" name="Line 46">
          <a:extLst>
            <a:ext uri="{FF2B5EF4-FFF2-40B4-BE49-F238E27FC236}">
              <a16:creationId xmlns:a16="http://schemas.microsoft.com/office/drawing/2014/main" id="{D70437F2-649B-4A8E-AE3D-C30E4C0105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5" name="Line 47">
          <a:extLst>
            <a:ext uri="{FF2B5EF4-FFF2-40B4-BE49-F238E27FC236}">
              <a16:creationId xmlns:a16="http://schemas.microsoft.com/office/drawing/2014/main" id="{17981992-3305-44F6-94E6-83CBDFF69F8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6" name="Line 48">
          <a:extLst>
            <a:ext uri="{FF2B5EF4-FFF2-40B4-BE49-F238E27FC236}">
              <a16:creationId xmlns:a16="http://schemas.microsoft.com/office/drawing/2014/main" id="{7C08579C-BEC2-4453-A698-750AF1E376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7" name="Line 49">
          <a:extLst>
            <a:ext uri="{FF2B5EF4-FFF2-40B4-BE49-F238E27FC236}">
              <a16:creationId xmlns:a16="http://schemas.microsoft.com/office/drawing/2014/main" id="{38BE33AE-1BD3-4569-800E-4E9EC77EF5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8" name="Line 50">
          <a:extLst>
            <a:ext uri="{FF2B5EF4-FFF2-40B4-BE49-F238E27FC236}">
              <a16:creationId xmlns:a16="http://schemas.microsoft.com/office/drawing/2014/main" id="{5D476D8F-2008-4472-86E8-221EB201835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29" name="Line 51">
          <a:extLst>
            <a:ext uri="{FF2B5EF4-FFF2-40B4-BE49-F238E27FC236}">
              <a16:creationId xmlns:a16="http://schemas.microsoft.com/office/drawing/2014/main" id="{064D69C2-429E-4839-B852-D08C14E8F9E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0" name="Line 182">
          <a:extLst>
            <a:ext uri="{FF2B5EF4-FFF2-40B4-BE49-F238E27FC236}">
              <a16:creationId xmlns:a16="http://schemas.microsoft.com/office/drawing/2014/main" id="{F2F925D7-9557-43F9-AC35-D9679149220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1" name="Line 183">
          <a:extLst>
            <a:ext uri="{FF2B5EF4-FFF2-40B4-BE49-F238E27FC236}">
              <a16:creationId xmlns:a16="http://schemas.microsoft.com/office/drawing/2014/main" id="{F6661FCC-B5F3-4D38-BAB0-C8216567549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2" name="Line 184">
          <a:extLst>
            <a:ext uri="{FF2B5EF4-FFF2-40B4-BE49-F238E27FC236}">
              <a16:creationId xmlns:a16="http://schemas.microsoft.com/office/drawing/2014/main" id="{2198CB96-A86C-40B8-BA96-EFA4E0D65F6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3" name="Line 185">
          <a:extLst>
            <a:ext uri="{FF2B5EF4-FFF2-40B4-BE49-F238E27FC236}">
              <a16:creationId xmlns:a16="http://schemas.microsoft.com/office/drawing/2014/main" id="{86E36E2C-F2F2-4045-8CD3-E6228A2D820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4" name="Line 186">
          <a:extLst>
            <a:ext uri="{FF2B5EF4-FFF2-40B4-BE49-F238E27FC236}">
              <a16:creationId xmlns:a16="http://schemas.microsoft.com/office/drawing/2014/main" id="{D1D3CAD9-6A7E-4AE5-8171-1E74C4ECEF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5" name="Line 187">
          <a:extLst>
            <a:ext uri="{FF2B5EF4-FFF2-40B4-BE49-F238E27FC236}">
              <a16:creationId xmlns:a16="http://schemas.microsoft.com/office/drawing/2014/main" id="{A2231AC0-E41F-4737-B27F-E0F2E8EBB0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6" name="Line 46">
          <a:extLst>
            <a:ext uri="{FF2B5EF4-FFF2-40B4-BE49-F238E27FC236}">
              <a16:creationId xmlns:a16="http://schemas.microsoft.com/office/drawing/2014/main" id="{58B07B7F-6A75-431A-923C-C299226FA44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7" name="Line 47">
          <a:extLst>
            <a:ext uri="{FF2B5EF4-FFF2-40B4-BE49-F238E27FC236}">
              <a16:creationId xmlns:a16="http://schemas.microsoft.com/office/drawing/2014/main" id="{5C9C3635-AFDD-4410-A950-429B67B9BBC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8" name="Line 48">
          <a:extLst>
            <a:ext uri="{FF2B5EF4-FFF2-40B4-BE49-F238E27FC236}">
              <a16:creationId xmlns:a16="http://schemas.microsoft.com/office/drawing/2014/main" id="{5E8AA216-B948-4E90-A963-EF921D8663D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39" name="Line 49">
          <a:extLst>
            <a:ext uri="{FF2B5EF4-FFF2-40B4-BE49-F238E27FC236}">
              <a16:creationId xmlns:a16="http://schemas.microsoft.com/office/drawing/2014/main" id="{24C91622-FB8A-4B63-AC7E-C675DC0D84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0" name="Line 50">
          <a:extLst>
            <a:ext uri="{FF2B5EF4-FFF2-40B4-BE49-F238E27FC236}">
              <a16:creationId xmlns:a16="http://schemas.microsoft.com/office/drawing/2014/main" id="{F348EA1F-C602-49A8-9E28-5EB49BE0327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1" name="Line 51">
          <a:extLst>
            <a:ext uri="{FF2B5EF4-FFF2-40B4-BE49-F238E27FC236}">
              <a16:creationId xmlns:a16="http://schemas.microsoft.com/office/drawing/2014/main" id="{E381ECD1-C9B8-4BB0-AD1E-BAB2770EAB2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2" name="Line 182">
          <a:extLst>
            <a:ext uri="{FF2B5EF4-FFF2-40B4-BE49-F238E27FC236}">
              <a16:creationId xmlns:a16="http://schemas.microsoft.com/office/drawing/2014/main" id="{D8BB5169-4554-4EB5-AB7C-A1ACCA69139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3" name="Line 183">
          <a:extLst>
            <a:ext uri="{FF2B5EF4-FFF2-40B4-BE49-F238E27FC236}">
              <a16:creationId xmlns:a16="http://schemas.microsoft.com/office/drawing/2014/main" id="{F04CCC84-7CBA-4AE4-A175-0BEDD4C7712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4" name="Line 184">
          <a:extLst>
            <a:ext uri="{FF2B5EF4-FFF2-40B4-BE49-F238E27FC236}">
              <a16:creationId xmlns:a16="http://schemas.microsoft.com/office/drawing/2014/main" id="{8FEC96B3-1F2F-481C-8C57-8912CC1B324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5" name="Line 185">
          <a:extLst>
            <a:ext uri="{FF2B5EF4-FFF2-40B4-BE49-F238E27FC236}">
              <a16:creationId xmlns:a16="http://schemas.microsoft.com/office/drawing/2014/main" id="{9FD5CE57-88DF-43DE-92C7-7072ADBB1E6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6" name="Line 186">
          <a:extLst>
            <a:ext uri="{FF2B5EF4-FFF2-40B4-BE49-F238E27FC236}">
              <a16:creationId xmlns:a16="http://schemas.microsoft.com/office/drawing/2014/main" id="{F2D65CF0-2A5D-423E-93DF-1A750F6C224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7" name="Line 187">
          <a:extLst>
            <a:ext uri="{FF2B5EF4-FFF2-40B4-BE49-F238E27FC236}">
              <a16:creationId xmlns:a16="http://schemas.microsoft.com/office/drawing/2014/main" id="{D2E39274-00E2-4102-9300-C9B12A2EE1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8" name="Line 46">
          <a:extLst>
            <a:ext uri="{FF2B5EF4-FFF2-40B4-BE49-F238E27FC236}">
              <a16:creationId xmlns:a16="http://schemas.microsoft.com/office/drawing/2014/main" id="{65AAB0C5-94E9-4A32-98F6-20C06782B15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49" name="Line 47">
          <a:extLst>
            <a:ext uri="{FF2B5EF4-FFF2-40B4-BE49-F238E27FC236}">
              <a16:creationId xmlns:a16="http://schemas.microsoft.com/office/drawing/2014/main" id="{D553FD9E-98A4-48B9-A85E-CEEA72DF888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0" name="Line 48">
          <a:extLst>
            <a:ext uri="{FF2B5EF4-FFF2-40B4-BE49-F238E27FC236}">
              <a16:creationId xmlns:a16="http://schemas.microsoft.com/office/drawing/2014/main" id="{54091AA1-2060-45BA-8D9A-84765549600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1" name="Line 49">
          <a:extLst>
            <a:ext uri="{FF2B5EF4-FFF2-40B4-BE49-F238E27FC236}">
              <a16:creationId xmlns:a16="http://schemas.microsoft.com/office/drawing/2014/main" id="{BBDD2B56-30EE-4ABD-A7CB-FB91E21E1DD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2" name="Line 50">
          <a:extLst>
            <a:ext uri="{FF2B5EF4-FFF2-40B4-BE49-F238E27FC236}">
              <a16:creationId xmlns:a16="http://schemas.microsoft.com/office/drawing/2014/main" id="{BED09D87-E7AE-42F7-A20C-93AF1BC7BEE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3" name="Line 51">
          <a:extLst>
            <a:ext uri="{FF2B5EF4-FFF2-40B4-BE49-F238E27FC236}">
              <a16:creationId xmlns:a16="http://schemas.microsoft.com/office/drawing/2014/main" id="{DC1D73C9-D52B-4BB4-A2D0-18793D358EB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4" name="Line 182">
          <a:extLst>
            <a:ext uri="{FF2B5EF4-FFF2-40B4-BE49-F238E27FC236}">
              <a16:creationId xmlns:a16="http://schemas.microsoft.com/office/drawing/2014/main" id="{F61EACF7-8E7D-4C8D-A80E-AF3481A918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5" name="Line 183">
          <a:extLst>
            <a:ext uri="{FF2B5EF4-FFF2-40B4-BE49-F238E27FC236}">
              <a16:creationId xmlns:a16="http://schemas.microsoft.com/office/drawing/2014/main" id="{5C39BE1C-AD6D-4B79-873E-060A9BFFB2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6" name="Line 184">
          <a:extLst>
            <a:ext uri="{FF2B5EF4-FFF2-40B4-BE49-F238E27FC236}">
              <a16:creationId xmlns:a16="http://schemas.microsoft.com/office/drawing/2014/main" id="{ECA63E70-9F71-4587-8BEA-E1E23104F1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7" name="Line 185">
          <a:extLst>
            <a:ext uri="{FF2B5EF4-FFF2-40B4-BE49-F238E27FC236}">
              <a16:creationId xmlns:a16="http://schemas.microsoft.com/office/drawing/2014/main" id="{C2671DF1-6151-4181-BF41-4DD98E4A7A6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8" name="Line 186">
          <a:extLst>
            <a:ext uri="{FF2B5EF4-FFF2-40B4-BE49-F238E27FC236}">
              <a16:creationId xmlns:a16="http://schemas.microsoft.com/office/drawing/2014/main" id="{F50DAC70-E49D-43B0-B1C4-F4AEC10FDE0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59" name="Line 187">
          <a:extLst>
            <a:ext uri="{FF2B5EF4-FFF2-40B4-BE49-F238E27FC236}">
              <a16:creationId xmlns:a16="http://schemas.microsoft.com/office/drawing/2014/main" id="{409CEB88-CF88-4AFC-9BDF-EFF8DA5BC6C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0" name="Line 46">
          <a:extLst>
            <a:ext uri="{FF2B5EF4-FFF2-40B4-BE49-F238E27FC236}">
              <a16:creationId xmlns:a16="http://schemas.microsoft.com/office/drawing/2014/main" id="{3A397509-81E3-4620-B948-F41E93EC5C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1" name="Line 47">
          <a:extLst>
            <a:ext uri="{FF2B5EF4-FFF2-40B4-BE49-F238E27FC236}">
              <a16:creationId xmlns:a16="http://schemas.microsoft.com/office/drawing/2014/main" id="{5B4047A1-DC83-4AB4-9600-C5DAB33AA0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2" name="Line 48">
          <a:extLst>
            <a:ext uri="{FF2B5EF4-FFF2-40B4-BE49-F238E27FC236}">
              <a16:creationId xmlns:a16="http://schemas.microsoft.com/office/drawing/2014/main" id="{94F7C8B6-9E06-45A4-A262-564F60AA2D1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3" name="Line 49">
          <a:extLst>
            <a:ext uri="{FF2B5EF4-FFF2-40B4-BE49-F238E27FC236}">
              <a16:creationId xmlns:a16="http://schemas.microsoft.com/office/drawing/2014/main" id="{E6E3A8F5-C8D5-40DF-A884-CA33FC2E41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4" name="Line 50">
          <a:extLst>
            <a:ext uri="{FF2B5EF4-FFF2-40B4-BE49-F238E27FC236}">
              <a16:creationId xmlns:a16="http://schemas.microsoft.com/office/drawing/2014/main" id="{071EDDFE-C0F4-4117-B6CD-140E5EB499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5" name="Line 51">
          <a:extLst>
            <a:ext uri="{FF2B5EF4-FFF2-40B4-BE49-F238E27FC236}">
              <a16:creationId xmlns:a16="http://schemas.microsoft.com/office/drawing/2014/main" id="{443F1B8E-A7D8-434A-B427-88F76E67F8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6" name="Line 182">
          <a:extLst>
            <a:ext uri="{FF2B5EF4-FFF2-40B4-BE49-F238E27FC236}">
              <a16:creationId xmlns:a16="http://schemas.microsoft.com/office/drawing/2014/main" id="{FD2D0452-98A8-4E94-85AE-995BB694B4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7" name="Line 183">
          <a:extLst>
            <a:ext uri="{FF2B5EF4-FFF2-40B4-BE49-F238E27FC236}">
              <a16:creationId xmlns:a16="http://schemas.microsoft.com/office/drawing/2014/main" id="{D5FE7EE1-2A67-45B3-BD27-C66FC91136A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8" name="Line 184">
          <a:extLst>
            <a:ext uri="{FF2B5EF4-FFF2-40B4-BE49-F238E27FC236}">
              <a16:creationId xmlns:a16="http://schemas.microsoft.com/office/drawing/2014/main" id="{C6E7DC3D-0F10-4C1F-9A55-6A065C6EAC6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69" name="Line 185">
          <a:extLst>
            <a:ext uri="{FF2B5EF4-FFF2-40B4-BE49-F238E27FC236}">
              <a16:creationId xmlns:a16="http://schemas.microsoft.com/office/drawing/2014/main" id="{8A902E06-F84C-49CF-B6B2-8B48EAE1180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0" name="Line 186">
          <a:extLst>
            <a:ext uri="{FF2B5EF4-FFF2-40B4-BE49-F238E27FC236}">
              <a16:creationId xmlns:a16="http://schemas.microsoft.com/office/drawing/2014/main" id="{160F86ED-563B-41C6-879B-BCA0A1129FD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1" name="Line 187">
          <a:extLst>
            <a:ext uri="{FF2B5EF4-FFF2-40B4-BE49-F238E27FC236}">
              <a16:creationId xmlns:a16="http://schemas.microsoft.com/office/drawing/2014/main" id="{D0FDAF1B-EE3E-4535-9FA4-59F9251F427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2" name="Line 46">
          <a:extLst>
            <a:ext uri="{FF2B5EF4-FFF2-40B4-BE49-F238E27FC236}">
              <a16:creationId xmlns:a16="http://schemas.microsoft.com/office/drawing/2014/main" id="{5AE5B8C7-9A4A-482E-98BC-3FF3ECFB369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3" name="Line 47">
          <a:extLst>
            <a:ext uri="{FF2B5EF4-FFF2-40B4-BE49-F238E27FC236}">
              <a16:creationId xmlns:a16="http://schemas.microsoft.com/office/drawing/2014/main" id="{AEE2B1CB-7158-4426-8221-C4B1B91E466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4" name="Line 48">
          <a:extLst>
            <a:ext uri="{FF2B5EF4-FFF2-40B4-BE49-F238E27FC236}">
              <a16:creationId xmlns:a16="http://schemas.microsoft.com/office/drawing/2014/main" id="{9877552D-1FCE-4AA6-8AA7-5829969C38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5" name="Line 49">
          <a:extLst>
            <a:ext uri="{FF2B5EF4-FFF2-40B4-BE49-F238E27FC236}">
              <a16:creationId xmlns:a16="http://schemas.microsoft.com/office/drawing/2014/main" id="{51E54AC2-D819-46CB-BF21-797B564E0E0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6" name="Line 50">
          <a:extLst>
            <a:ext uri="{FF2B5EF4-FFF2-40B4-BE49-F238E27FC236}">
              <a16:creationId xmlns:a16="http://schemas.microsoft.com/office/drawing/2014/main" id="{10789F01-D9D9-45A2-A7E0-215E0A59B5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7" name="Line 51">
          <a:extLst>
            <a:ext uri="{FF2B5EF4-FFF2-40B4-BE49-F238E27FC236}">
              <a16:creationId xmlns:a16="http://schemas.microsoft.com/office/drawing/2014/main" id="{AE2BCB49-0EAE-4B3D-86EC-9B81D3F95E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8" name="Line 182">
          <a:extLst>
            <a:ext uri="{FF2B5EF4-FFF2-40B4-BE49-F238E27FC236}">
              <a16:creationId xmlns:a16="http://schemas.microsoft.com/office/drawing/2014/main" id="{54A54BF4-488C-46EA-A946-C1CC0EE8764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79" name="Line 183">
          <a:extLst>
            <a:ext uri="{FF2B5EF4-FFF2-40B4-BE49-F238E27FC236}">
              <a16:creationId xmlns:a16="http://schemas.microsoft.com/office/drawing/2014/main" id="{B4168162-CD73-401C-BF77-6B2096E8962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80" name="Line 184">
          <a:extLst>
            <a:ext uri="{FF2B5EF4-FFF2-40B4-BE49-F238E27FC236}">
              <a16:creationId xmlns:a16="http://schemas.microsoft.com/office/drawing/2014/main" id="{523FEDE6-4571-4A4A-9D3F-B424EBA7D01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81" name="Line 185">
          <a:extLst>
            <a:ext uri="{FF2B5EF4-FFF2-40B4-BE49-F238E27FC236}">
              <a16:creationId xmlns:a16="http://schemas.microsoft.com/office/drawing/2014/main" id="{D9D3A47C-7054-4773-A5D5-1C41F539C48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82" name="Line 186">
          <a:extLst>
            <a:ext uri="{FF2B5EF4-FFF2-40B4-BE49-F238E27FC236}">
              <a16:creationId xmlns:a16="http://schemas.microsoft.com/office/drawing/2014/main" id="{7A8FFFBC-BCDA-4E92-9DC9-9927DAABBB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47</xdr:row>
      <xdr:rowOff>0</xdr:rowOff>
    </xdr:to>
    <xdr:sp macro="" textlink="">
      <xdr:nvSpPr>
        <xdr:cNvPr id="683" name="Line 187">
          <a:extLst>
            <a:ext uri="{FF2B5EF4-FFF2-40B4-BE49-F238E27FC236}">
              <a16:creationId xmlns:a16="http://schemas.microsoft.com/office/drawing/2014/main" id="{05E0DADA-C367-4DF2-9272-6B5AA212C8E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84" name="Line 46">
          <a:extLst>
            <a:ext uri="{FF2B5EF4-FFF2-40B4-BE49-F238E27FC236}">
              <a16:creationId xmlns:a16="http://schemas.microsoft.com/office/drawing/2014/main" id="{0A5D5EAB-F54F-4996-8094-19D9C883388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85" name="Line 47">
          <a:extLst>
            <a:ext uri="{FF2B5EF4-FFF2-40B4-BE49-F238E27FC236}">
              <a16:creationId xmlns:a16="http://schemas.microsoft.com/office/drawing/2014/main" id="{4C2CBC60-EFB4-4EEE-8EE9-C33BB677618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86" name="Line 48">
          <a:extLst>
            <a:ext uri="{FF2B5EF4-FFF2-40B4-BE49-F238E27FC236}">
              <a16:creationId xmlns:a16="http://schemas.microsoft.com/office/drawing/2014/main" id="{6B53C444-71A5-45B1-BD47-E4D2F74CA3E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87" name="Line 49">
          <a:extLst>
            <a:ext uri="{FF2B5EF4-FFF2-40B4-BE49-F238E27FC236}">
              <a16:creationId xmlns:a16="http://schemas.microsoft.com/office/drawing/2014/main" id="{48873226-CE84-4D9C-AF4A-EFDEDA7EFC5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88" name="Line 50">
          <a:extLst>
            <a:ext uri="{FF2B5EF4-FFF2-40B4-BE49-F238E27FC236}">
              <a16:creationId xmlns:a16="http://schemas.microsoft.com/office/drawing/2014/main" id="{E1A776C4-7CFC-4B6D-ACE0-2AFA9F57CFA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89" name="Line 51">
          <a:extLst>
            <a:ext uri="{FF2B5EF4-FFF2-40B4-BE49-F238E27FC236}">
              <a16:creationId xmlns:a16="http://schemas.microsoft.com/office/drawing/2014/main" id="{424C2033-0B25-45D6-8736-42AAB89CBB8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0" name="Line 182">
          <a:extLst>
            <a:ext uri="{FF2B5EF4-FFF2-40B4-BE49-F238E27FC236}">
              <a16:creationId xmlns:a16="http://schemas.microsoft.com/office/drawing/2014/main" id="{2424C8DA-43AE-4FA0-ABBA-B4CCE057FC3C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1" name="Line 183">
          <a:extLst>
            <a:ext uri="{FF2B5EF4-FFF2-40B4-BE49-F238E27FC236}">
              <a16:creationId xmlns:a16="http://schemas.microsoft.com/office/drawing/2014/main" id="{14CB27F6-0D6C-419E-9016-3DA4EE8503D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2" name="Line 184">
          <a:extLst>
            <a:ext uri="{FF2B5EF4-FFF2-40B4-BE49-F238E27FC236}">
              <a16:creationId xmlns:a16="http://schemas.microsoft.com/office/drawing/2014/main" id="{6B80D9F6-19F8-461A-89C8-F30FD773B31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3" name="Line 185">
          <a:extLst>
            <a:ext uri="{FF2B5EF4-FFF2-40B4-BE49-F238E27FC236}">
              <a16:creationId xmlns:a16="http://schemas.microsoft.com/office/drawing/2014/main" id="{98D1E86D-BD07-4D5C-9A1A-AD502404CCB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4" name="Line 186">
          <a:extLst>
            <a:ext uri="{FF2B5EF4-FFF2-40B4-BE49-F238E27FC236}">
              <a16:creationId xmlns:a16="http://schemas.microsoft.com/office/drawing/2014/main" id="{2E808EBD-C131-4134-BCD1-85B0957C201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5" name="Line 187">
          <a:extLst>
            <a:ext uri="{FF2B5EF4-FFF2-40B4-BE49-F238E27FC236}">
              <a16:creationId xmlns:a16="http://schemas.microsoft.com/office/drawing/2014/main" id="{7D16E363-8D17-44BE-87B0-E0E563F95C1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6" name="Line 46">
          <a:extLst>
            <a:ext uri="{FF2B5EF4-FFF2-40B4-BE49-F238E27FC236}">
              <a16:creationId xmlns:a16="http://schemas.microsoft.com/office/drawing/2014/main" id="{32C1FA92-4224-4CAF-824A-65184627EBC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7" name="Line 47">
          <a:extLst>
            <a:ext uri="{FF2B5EF4-FFF2-40B4-BE49-F238E27FC236}">
              <a16:creationId xmlns:a16="http://schemas.microsoft.com/office/drawing/2014/main" id="{C2F05A73-3B0C-4901-8B6E-4D2EEF547D8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8" name="Line 48">
          <a:extLst>
            <a:ext uri="{FF2B5EF4-FFF2-40B4-BE49-F238E27FC236}">
              <a16:creationId xmlns:a16="http://schemas.microsoft.com/office/drawing/2014/main" id="{B12E6C14-AC6A-4FF4-9871-5E53C3BF905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699" name="Line 49">
          <a:extLst>
            <a:ext uri="{FF2B5EF4-FFF2-40B4-BE49-F238E27FC236}">
              <a16:creationId xmlns:a16="http://schemas.microsoft.com/office/drawing/2014/main" id="{3BBA4591-47F8-475F-A6D8-E9061C34AC59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0" name="Line 50">
          <a:extLst>
            <a:ext uri="{FF2B5EF4-FFF2-40B4-BE49-F238E27FC236}">
              <a16:creationId xmlns:a16="http://schemas.microsoft.com/office/drawing/2014/main" id="{74556960-9022-4550-9B58-B15D8D86D0A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1" name="Line 51">
          <a:extLst>
            <a:ext uri="{FF2B5EF4-FFF2-40B4-BE49-F238E27FC236}">
              <a16:creationId xmlns:a16="http://schemas.microsoft.com/office/drawing/2014/main" id="{56D29B35-426C-44DD-BC57-A20665526F3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2" name="Line 182">
          <a:extLst>
            <a:ext uri="{FF2B5EF4-FFF2-40B4-BE49-F238E27FC236}">
              <a16:creationId xmlns:a16="http://schemas.microsoft.com/office/drawing/2014/main" id="{A5D6E143-95BD-478F-A2D6-81485102498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3" name="Line 183">
          <a:extLst>
            <a:ext uri="{FF2B5EF4-FFF2-40B4-BE49-F238E27FC236}">
              <a16:creationId xmlns:a16="http://schemas.microsoft.com/office/drawing/2014/main" id="{49443B68-AB5B-43B0-BD42-92D66C9CE26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4" name="Line 184">
          <a:extLst>
            <a:ext uri="{FF2B5EF4-FFF2-40B4-BE49-F238E27FC236}">
              <a16:creationId xmlns:a16="http://schemas.microsoft.com/office/drawing/2014/main" id="{58DCF444-33A1-4944-90C6-1B1A51ABF09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5" name="Line 185">
          <a:extLst>
            <a:ext uri="{FF2B5EF4-FFF2-40B4-BE49-F238E27FC236}">
              <a16:creationId xmlns:a16="http://schemas.microsoft.com/office/drawing/2014/main" id="{45864540-578A-4EAB-AF4B-B903B0F642E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6" name="Line 186">
          <a:extLst>
            <a:ext uri="{FF2B5EF4-FFF2-40B4-BE49-F238E27FC236}">
              <a16:creationId xmlns:a16="http://schemas.microsoft.com/office/drawing/2014/main" id="{018B50D1-17B3-4404-B995-88D381F19446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7" name="Line 187">
          <a:extLst>
            <a:ext uri="{FF2B5EF4-FFF2-40B4-BE49-F238E27FC236}">
              <a16:creationId xmlns:a16="http://schemas.microsoft.com/office/drawing/2014/main" id="{E93E2265-3B3D-441E-8824-4ED6B9B0D63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8" name="Line 46">
          <a:extLst>
            <a:ext uri="{FF2B5EF4-FFF2-40B4-BE49-F238E27FC236}">
              <a16:creationId xmlns:a16="http://schemas.microsoft.com/office/drawing/2014/main" id="{76C561AE-450A-4196-BC94-8288E52B8109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09" name="Line 47">
          <a:extLst>
            <a:ext uri="{FF2B5EF4-FFF2-40B4-BE49-F238E27FC236}">
              <a16:creationId xmlns:a16="http://schemas.microsoft.com/office/drawing/2014/main" id="{443F5B6B-D8A0-4986-96B5-7BDBF07A4E0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0" name="Line 48">
          <a:extLst>
            <a:ext uri="{FF2B5EF4-FFF2-40B4-BE49-F238E27FC236}">
              <a16:creationId xmlns:a16="http://schemas.microsoft.com/office/drawing/2014/main" id="{0ABC9085-9012-42F1-983A-6D4C6011F8D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1" name="Line 49">
          <a:extLst>
            <a:ext uri="{FF2B5EF4-FFF2-40B4-BE49-F238E27FC236}">
              <a16:creationId xmlns:a16="http://schemas.microsoft.com/office/drawing/2014/main" id="{AEBBE49A-2483-447B-AB4F-E73B4F87E49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2" name="Line 50">
          <a:extLst>
            <a:ext uri="{FF2B5EF4-FFF2-40B4-BE49-F238E27FC236}">
              <a16:creationId xmlns:a16="http://schemas.microsoft.com/office/drawing/2014/main" id="{A6999F24-D944-479F-BA6C-769E68C2F88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3" name="Line 51">
          <a:extLst>
            <a:ext uri="{FF2B5EF4-FFF2-40B4-BE49-F238E27FC236}">
              <a16:creationId xmlns:a16="http://schemas.microsoft.com/office/drawing/2014/main" id="{ED21EDF7-F928-4C7D-B44B-33D01A674FF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4" name="Line 182">
          <a:extLst>
            <a:ext uri="{FF2B5EF4-FFF2-40B4-BE49-F238E27FC236}">
              <a16:creationId xmlns:a16="http://schemas.microsoft.com/office/drawing/2014/main" id="{83B14B49-C55B-4E1C-8C1B-F0287728EEB3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5" name="Line 183">
          <a:extLst>
            <a:ext uri="{FF2B5EF4-FFF2-40B4-BE49-F238E27FC236}">
              <a16:creationId xmlns:a16="http://schemas.microsoft.com/office/drawing/2014/main" id="{01358FBF-CFD7-46BF-8FF8-DB5D493D1CE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6" name="Line 184">
          <a:extLst>
            <a:ext uri="{FF2B5EF4-FFF2-40B4-BE49-F238E27FC236}">
              <a16:creationId xmlns:a16="http://schemas.microsoft.com/office/drawing/2014/main" id="{15DECEA8-3CC4-4B61-9BD8-84165196D48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7" name="Line 185">
          <a:extLst>
            <a:ext uri="{FF2B5EF4-FFF2-40B4-BE49-F238E27FC236}">
              <a16:creationId xmlns:a16="http://schemas.microsoft.com/office/drawing/2014/main" id="{E3C09B1D-7647-4082-8F8E-C429C4A7E33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8" name="Line 186">
          <a:extLst>
            <a:ext uri="{FF2B5EF4-FFF2-40B4-BE49-F238E27FC236}">
              <a16:creationId xmlns:a16="http://schemas.microsoft.com/office/drawing/2014/main" id="{FF372050-181D-43FE-9849-8C3E752E0BF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19" name="Line 187">
          <a:extLst>
            <a:ext uri="{FF2B5EF4-FFF2-40B4-BE49-F238E27FC236}">
              <a16:creationId xmlns:a16="http://schemas.microsoft.com/office/drawing/2014/main" id="{428892F2-4B7F-43DE-A6F7-D49065963D56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0" name="Line 46">
          <a:extLst>
            <a:ext uri="{FF2B5EF4-FFF2-40B4-BE49-F238E27FC236}">
              <a16:creationId xmlns:a16="http://schemas.microsoft.com/office/drawing/2014/main" id="{3E13009A-4616-4C39-95D8-966D2FBDA06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1" name="Line 47">
          <a:extLst>
            <a:ext uri="{FF2B5EF4-FFF2-40B4-BE49-F238E27FC236}">
              <a16:creationId xmlns:a16="http://schemas.microsoft.com/office/drawing/2014/main" id="{5F9AAE61-A659-411E-A55B-3F3524FF4FF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2" name="Line 48">
          <a:extLst>
            <a:ext uri="{FF2B5EF4-FFF2-40B4-BE49-F238E27FC236}">
              <a16:creationId xmlns:a16="http://schemas.microsoft.com/office/drawing/2014/main" id="{010AC3AD-C2F5-487C-8E41-3B1F337BCBE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3" name="Line 49">
          <a:extLst>
            <a:ext uri="{FF2B5EF4-FFF2-40B4-BE49-F238E27FC236}">
              <a16:creationId xmlns:a16="http://schemas.microsoft.com/office/drawing/2014/main" id="{C591025B-7567-4310-B864-A0FBCDD73F7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4" name="Line 50">
          <a:extLst>
            <a:ext uri="{FF2B5EF4-FFF2-40B4-BE49-F238E27FC236}">
              <a16:creationId xmlns:a16="http://schemas.microsoft.com/office/drawing/2014/main" id="{937C57C3-447A-4BC2-80DC-5D94067FDCB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5" name="Line 51">
          <a:extLst>
            <a:ext uri="{FF2B5EF4-FFF2-40B4-BE49-F238E27FC236}">
              <a16:creationId xmlns:a16="http://schemas.microsoft.com/office/drawing/2014/main" id="{BF19D779-FD78-4EA5-9F3B-F1931D26F35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6" name="Line 182">
          <a:extLst>
            <a:ext uri="{FF2B5EF4-FFF2-40B4-BE49-F238E27FC236}">
              <a16:creationId xmlns:a16="http://schemas.microsoft.com/office/drawing/2014/main" id="{FD6FABEE-A9D8-451D-802F-DE606350714E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7" name="Line 183">
          <a:extLst>
            <a:ext uri="{FF2B5EF4-FFF2-40B4-BE49-F238E27FC236}">
              <a16:creationId xmlns:a16="http://schemas.microsoft.com/office/drawing/2014/main" id="{F4EB377A-BCD8-4EAF-839E-A57A037CE89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8" name="Line 184">
          <a:extLst>
            <a:ext uri="{FF2B5EF4-FFF2-40B4-BE49-F238E27FC236}">
              <a16:creationId xmlns:a16="http://schemas.microsoft.com/office/drawing/2014/main" id="{EDB5B551-4DC1-4A76-8441-BCE5A8B0192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29" name="Line 185">
          <a:extLst>
            <a:ext uri="{FF2B5EF4-FFF2-40B4-BE49-F238E27FC236}">
              <a16:creationId xmlns:a16="http://schemas.microsoft.com/office/drawing/2014/main" id="{B33DE231-4A96-467E-AA47-770CAFE8957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30" name="Line 186">
          <a:extLst>
            <a:ext uri="{FF2B5EF4-FFF2-40B4-BE49-F238E27FC236}">
              <a16:creationId xmlns:a16="http://schemas.microsoft.com/office/drawing/2014/main" id="{06D511DD-C172-43B6-82B9-C07419770E1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49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731" name="Line 187">
          <a:extLst>
            <a:ext uri="{FF2B5EF4-FFF2-40B4-BE49-F238E27FC236}">
              <a16:creationId xmlns:a16="http://schemas.microsoft.com/office/drawing/2014/main" id="{B075BDC2-1C07-4841-BA18-9C703B57371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32" name="Line 46">
          <a:extLst>
            <a:ext uri="{FF2B5EF4-FFF2-40B4-BE49-F238E27FC236}">
              <a16:creationId xmlns:a16="http://schemas.microsoft.com/office/drawing/2014/main" id="{8B85F22E-38B7-45FA-9D2D-70D1098C4D4B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33" name="Line 47">
          <a:extLst>
            <a:ext uri="{FF2B5EF4-FFF2-40B4-BE49-F238E27FC236}">
              <a16:creationId xmlns:a16="http://schemas.microsoft.com/office/drawing/2014/main" id="{F0B03CE4-0FF5-4F75-8F58-7F0D69546C0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34" name="Line 48">
          <a:extLst>
            <a:ext uri="{FF2B5EF4-FFF2-40B4-BE49-F238E27FC236}">
              <a16:creationId xmlns:a16="http://schemas.microsoft.com/office/drawing/2014/main" id="{8FFCBCC9-D8DD-4F6D-9A31-B1EDBF0F331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35" name="Line 49">
          <a:extLst>
            <a:ext uri="{FF2B5EF4-FFF2-40B4-BE49-F238E27FC236}">
              <a16:creationId xmlns:a16="http://schemas.microsoft.com/office/drawing/2014/main" id="{3263B5F2-FE3D-42C5-9341-0A063D0EA97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36" name="Line 50">
          <a:extLst>
            <a:ext uri="{FF2B5EF4-FFF2-40B4-BE49-F238E27FC236}">
              <a16:creationId xmlns:a16="http://schemas.microsoft.com/office/drawing/2014/main" id="{30C8419B-F590-4B66-84F0-C18E1C89BD8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37" name="Line 51">
          <a:extLst>
            <a:ext uri="{FF2B5EF4-FFF2-40B4-BE49-F238E27FC236}">
              <a16:creationId xmlns:a16="http://schemas.microsoft.com/office/drawing/2014/main" id="{E0048DD0-183E-4162-9511-0C453E39F91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38" name="Line 182">
          <a:extLst>
            <a:ext uri="{FF2B5EF4-FFF2-40B4-BE49-F238E27FC236}">
              <a16:creationId xmlns:a16="http://schemas.microsoft.com/office/drawing/2014/main" id="{37421692-9D19-4978-9B85-D240FE176D4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39" name="Line 183">
          <a:extLst>
            <a:ext uri="{FF2B5EF4-FFF2-40B4-BE49-F238E27FC236}">
              <a16:creationId xmlns:a16="http://schemas.microsoft.com/office/drawing/2014/main" id="{F04E72E9-2BFF-405A-B702-1CE10D2DFF9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0" name="Line 184">
          <a:extLst>
            <a:ext uri="{FF2B5EF4-FFF2-40B4-BE49-F238E27FC236}">
              <a16:creationId xmlns:a16="http://schemas.microsoft.com/office/drawing/2014/main" id="{648F077A-A423-4E71-A2F7-3FF58EBA78C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1" name="Line 185">
          <a:extLst>
            <a:ext uri="{FF2B5EF4-FFF2-40B4-BE49-F238E27FC236}">
              <a16:creationId xmlns:a16="http://schemas.microsoft.com/office/drawing/2014/main" id="{BA5CE2FE-8453-4C13-AF24-9C4ECEF890B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2" name="Line 186">
          <a:extLst>
            <a:ext uri="{FF2B5EF4-FFF2-40B4-BE49-F238E27FC236}">
              <a16:creationId xmlns:a16="http://schemas.microsoft.com/office/drawing/2014/main" id="{62E624D7-CCB1-4BB1-9183-8264E96AD6E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3" name="Line 187">
          <a:extLst>
            <a:ext uri="{FF2B5EF4-FFF2-40B4-BE49-F238E27FC236}">
              <a16:creationId xmlns:a16="http://schemas.microsoft.com/office/drawing/2014/main" id="{9E69B0F9-4A18-47DE-B239-72E2298B68E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4" name="Line 46">
          <a:extLst>
            <a:ext uri="{FF2B5EF4-FFF2-40B4-BE49-F238E27FC236}">
              <a16:creationId xmlns:a16="http://schemas.microsoft.com/office/drawing/2014/main" id="{E08A5800-52E2-4F65-A015-521C0F5B1E84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5" name="Line 47">
          <a:extLst>
            <a:ext uri="{FF2B5EF4-FFF2-40B4-BE49-F238E27FC236}">
              <a16:creationId xmlns:a16="http://schemas.microsoft.com/office/drawing/2014/main" id="{AFC0017C-4DF2-4751-BF08-58779FD11B5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6" name="Line 48">
          <a:extLst>
            <a:ext uri="{FF2B5EF4-FFF2-40B4-BE49-F238E27FC236}">
              <a16:creationId xmlns:a16="http://schemas.microsoft.com/office/drawing/2014/main" id="{0FDF5A9B-93E5-4B47-BEF4-EE08EE302E2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7" name="Line 49">
          <a:extLst>
            <a:ext uri="{FF2B5EF4-FFF2-40B4-BE49-F238E27FC236}">
              <a16:creationId xmlns:a16="http://schemas.microsoft.com/office/drawing/2014/main" id="{60653475-F364-4082-A8A1-E7544145305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8" name="Line 50">
          <a:extLst>
            <a:ext uri="{FF2B5EF4-FFF2-40B4-BE49-F238E27FC236}">
              <a16:creationId xmlns:a16="http://schemas.microsoft.com/office/drawing/2014/main" id="{FBE9858B-F4C3-4806-B09C-A2B8B10CFDB4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49" name="Line 51">
          <a:extLst>
            <a:ext uri="{FF2B5EF4-FFF2-40B4-BE49-F238E27FC236}">
              <a16:creationId xmlns:a16="http://schemas.microsoft.com/office/drawing/2014/main" id="{FFB1D699-82C5-44F8-B2B2-23D6495B80F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0" name="Line 182">
          <a:extLst>
            <a:ext uri="{FF2B5EF4-FFF2-40B4-BE49-F238E27FC236}">
              <a16:creationId xmlns:a16="http://schemas.microsoft.com/office/drawing/2014/main" id="{CF40BAFB-BAE4-4343-9E95-21CA3B9DBE2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1" name="Line 183">
          <a:extLst>
            <a:ext uri="{FF2B5EF4-FFF2-40B4-BE49-F238E27FC236}">
              <a16:creationId xmlns:a16="http://schemas.microsoft.com/office/drawing/2014/main" id="{AF8DB139-96EC-4DB4-B7D8-E2769BFEB0D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2" name="Line 184">
          <a:extLst>
            <a:ext uri="{FF2B5EF4-FFF2-40B4-BE49-F238E27FC236}">
              <a16:creationId xmlns:a16="http://schemas.microsoft.com/office/drawing/2014/main" id="{40732736-CC7E-4AF1-B8BA-8CDC85699FE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3" name="Line 185">
          <a:extLst>
            <a:ext uri="{FF2B5EF4-FFF2-40B4-BE49-F238E27FC236}">
              <a16:creationId xmlns:a16="http://schemas.microsoft.com/office/drawing/2014/main" id="{52D7342B-BD1B-4A57-B7DF-31B95803AA4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4" name="Line 186">
          <a:extLst>
            <a:ext uri="{FF2B5EF4-FFF2-40B4-BE49-F238E27FC236}">
              <a16:creationId xmlns:a16="http://schemas.microsoft.com/office/drawing/2014/main" id="{B15DBB1C-0196-48AD-95AD-1266DB25B0A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5" name="Line 187">
          <a:extLst>
            <a:ext uri="{FF2B5EF4-FFF2-40B4-BE49-F238E27FC236}">
              <a16:creationId xmlns:a16="http://schemas.microsoft.com/office/drawing/2014/main" id="{9CD988C3-E100-441F-99E5-E112DD0085A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6" name="Line 46">
          <a:extLst>
            <a:ext uri="{FF2B5EF4-FFF2-40B4-BE49-F238E27FC236}">
              <a16:creationId xmlns:a16="http://schemas.microsoft.com/office/drawing/2014/main" id="{8C09FB38-FFC7-45A6-B71C-DFC2FB9F8F2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7" name="Line 47">
          <a:extLst>
            <a:ext uri="{FF2B5EF4-FFF2-40B4-BE49-F238E27FC236}">
              <a16:creationId xmlns:a16="http://schemas.microsoft.com/office/drawing/2014/main" id="{56423180-C0D2-41F0-A035-FB37A208C51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8" name="Line 48">
          <a:extLst>
            <a:ext uri="{FF2B5EF4-FFF2-40B4-BE49-F238E27FC236}">
              <a16:creationId xmlns:a16="http://schemas.microsoft.com/office/drawing/2014/main" id="{C820E934-B992-464A-88D6-93DF708203E3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59" name="Line 49">
          <a:extLst>
            <a:ext uri="{FF2B5EF4-FFF2-40B4-BE49-F238E27FC236}">
              <a16:creationId xmlns:a16="http://schemas.microsoft.com/office/drawing/2014/main" id="{2B225BEE-9D12-4A43-A29E-1679FB1CAD8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0" name="Line 50">
          <a:extLst>
            <a:ext uri="{FF2B5EF4-FFF2-40B4-BE49-F238E27FC236}">
              <a16:creationId xmlns:a16="http://schemas.microsoft.com/office/drawing/2014/main" id="{6AAE9597-DE59-4289-8FD8-5E6F4330688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1" name="Line 51">
          <a:extLst>
            <a:ext uri="{FF2B5EF4-FFF2-40B4-BE49-F238E27FC236}">
              <a16:creationId xmlns:a16="http://schemas.microsoft.com/office/drawing/2014/main" id="{68DC4838-88BA-4C27-ABC9-44610989F31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2" name="Line 182">
          <a:extLst>
            <a:ext uri="{FF2B5EF4-FFF2-40B4-BE49-F238E27FC236}">
              <a16:creationId xmlns:a16="http://schemas.microsoft.com/office/drawing/2014/main" id="{AD0AE6F4-97E1-4F5C-9B9C-3C73774D16BE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3" name="Line 183">
          <a:extLst>
            <a:ext uri="{FF2B5EF4-FFF2-40B4-BE49-F238E27FC236}">
              <a16:creationId xmlns:a16="http://schemas.microsoft.com/office/drawing/2014/main" id="{7CE7B8FF-799D-4345-ACF8-62D879943FC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4" name="Line 184">
          <a:extLst>
            <a:ext uri="{FF2B5EF4-FFF2-40B4-BE49-F238E27FC236}">
              <a16:creationId xmlns:a16="http://schemas.microsoft.com/office/drawing/2014/main" id="{C59E13BE-E75C-4660-B234-825B1CA4E8D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5" name="Line 185">
          <a:extLst>
            <a:ext uri="{FF2B5EF4-FFF2-40B4-BE49-F238E27FC236}">
              <a16:creationId xmlns:a16="http://schemas.microsoft.com/office/drawing/2014/main" id="{8523D8D9-2453-4163-93AC-EE0CB2D404A7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6" name="Line 186">
          <a:extLst>
            <a:ext uri="{FF2B5EF4-FFF2-40B4-BE49-F238E27FC236}">
              <a16:creationId xmlns:a16="http://schemas.microsoft.com/office/drawing/2014/main" id="{97D5816D-ABEA-4CB4-A11E-6C885764933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7" name="Line 187">
          <a:extLst>
            <a:ext uri="{FF2B5EF4-FFF2-40B4-BE49-F238E27FC236}">
              <a16:creationId xmlns:a16="http://schemas.microsoft.com/office/drawing/2014/main" id="{EDAFA757-B387-4E44-AACE-BE0002BC05A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8" name="Line 46">
          <a:extLst>
            <a:ext uri="{FF2B5EF4-FFF2-40B4-BE49-F238E27FC236}">
              <a16:creationId xmlns:a16="http://schemas.microsoft.com/office/drawing/2014/main" id="{A4795BEF-8824-4815-8512-266447A29EA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69" name="Line 47">
          <a:extLst>
            <a:ext uri="{FF2B5EF4-FFF2-40B4-BE49-F238E27FC236}">
              <a16:creationId xmlns:a16="http://schemas.microsoft.com/office/drawing/2014/main" id="{8544928C-A947-4C08-BEE4-55EFD5D4028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0" name="Line 48">
          <a:extLst>
            <a:ext uri="{FF2B5EF4-FFF2-40B4-BE49-F238E27FC236}">
              <a16:creationId xmlns:a16="http://schemas.microsoft.com/office/drawing/2014/main" id="{F3331B78-9FB5-4437-BDFD-6D8C877D89D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1" name="Line 49">
          <a:extLst>
            <a:ext uri="{FF2B5EF4-FFF2-40B4-BE49-F238E27FC236}">
              <a16:creationId xmlns:a16="http://schemas.microsoft.com/office/drawing/2014/main" id="{9C686F61-E835-4EAE-80D7-5A1A05B699B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2" name="Line 50">
          <a:extLst>
            <a:ext uri="{FF2B5EF4-FFF2-40B4-BE49-F238E27FC236}">
              <a16:creationId xmlns:a16="http://schemas.microsoft.com/office/drawing/2014/main" id="{329C8D27-5843-447A-8071-95DFFEE4F2E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3" name="Line 51">
          <a:extLst>
            <a:ext uri="{FF2B5EF4-FFF2-40B4-BE49-F238E27FC236}">
              <a16:creationId xmlns:a16="http://schemas.microsoft.com/office/drawing/2014/main" id="{9A831CC4-5E14-4A48-8890-C03C8CF9573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4" name="Line 182">
          <a:extLst>
            <a:ext uri="{FF2B5EF4-FFF2-40B4-BE49-F238E27FC236}">
              <a16:creationId xmlns:a16="http://schemas.microsoft.com/office/drawing/2014/main" id="{A1BF7791-1DAF-4D16-A433-09472BEBC813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5" name="Line 183">
          <a:extLst>
            <a:ext uri="{FF2B5EF4-FFF2-40B4-BE49-F238E27FC236}">
              <a16:creationId xmlns:a16="http://schemas.microsoft.com/office/drawing/2014/main" id="{682FB839-EB8F-40D1-901D-EDD41C95767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6" name="Line 184">
          <a:extLst>
            <a:ext uri="{FF2B5EF4-FFF2-40B4-BE49-F238E27FC236}">
              <a16:creationId xmlns:a16="http://schemas.microsoft.com/office/drawing/2014/main" id="{418078F6-13B6-4F72-B044-E36C79D9077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7" name="Line 185">
          <a:extLst>
            <a:ext uri="{FF2B5EF4-FFF2-40B4-BE49-F238E27FC236}">
              <a16:creationId xmlns:a16="http://schemas.microsoft.com/office/drawing/2014/main" id="{5D5E37FF-9424-4D1A-9BDE-FDEF9CD2C9A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8" name="Line 186">
          <a:extLst>
            <a:ext uri="{FF2B5EF4-FFF2-40B4-BE49-F238E27FC236}">
              <a16:creationId xmlns:a16="http://schemas.microsoft.com/office/drawing/2014/main" id="{C0199A7E-4D6B-4EDE-B68B-ABCB851BAD5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48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779" name="Line 187">
          <a:extLst>
            <a:ext uri="{FF2B5EF4-FFF2-40B4-BE49-F238E27FC236}">
              <a16:creationId xmlns:a16="http://schemas.microsoft.com/office/drawing/2014/main" id="{72B2299B-1D37-461A-BBE7-1890EC800D8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780" name="圖片 15">
          <a:extLst>
            <a:ext uri="{FF2B5EF4-FFF2-40B4-BE49-F238E27FC236}">
              <a16:creationId xmlns:a16="http://schemas.microsoft.com/office/drawing/2014/main" id="{E5D5B1F9-91CD-47E4-8856-E2963CE3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BE5152A3-03A5-4795-BE90-42B1412B9B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" name="Line 47">
          <a:extLst>
            <a:ext uri="{FF2B5EF4-FFF2-40B4-BE49-F238E27FC236}">
              <a16:creationId xmlns:a16="http://schemas.microsoft.com/office/drawing/2014/main" id="{7D791ADC-EA88-4D4B-8257-3C01CC55AB7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" name="Line 48">
          <a:extLst>
            <a:ext uri="{FF2B5EF4-FFF2-40B4-BE49-F238E27FC236}">
              <a16:creationId xmlns:a16="http://schemas.microsoft.com/office/drawing/2014/main" id="{68C976CA-B2CF-43F7-8967-BC3B8EA4B9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" name="Line 49">
          <a:extLst>
            <a:ext uri="{FF2B5EF4-FFF2-40B4-BE49-F238E27FC236}">
              <a16:creationId xmlns:a16="http://schemas.microsoft.com/office/drawing/2014/main" id="{0E681ECA-BFB7-4DEB-A4F3-622C4379C0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" name="Line 50">
          <a:extLst>
            <a:ext uri="{FF2B5EF4-FFF2-40B4-BE49-F238E27FC236}">
              <a16:creationId xmlns:a16="http://schemas.microsoft.com/office/drawing/2014/main" id="{6C0FA25B-D177-4526-B680-9D401B6BB93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73F749BD-C5AD-4DF8-A1A2-DAAAB05B60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" name="Line 182">
          <a:extLst>
            <a:ext uri="{FF2B5EF4-FFF2-40B4-BE49-F238E27FC236}">
              <a16:creationId xmlns:a16="http://schemas.microsoft.com/office/drawing/2014/main" id="{F307A9F0-E612-4C6E-8973-39232C25267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" name="Line 183">
          <a:extLst>
            <a:ext uri="{FF2B5EF4-FFF2-40B4-BE49-F238E27FC236}">
              <a16:creationId xmlns:a16="http://schemas.microsoft.com/office/drawing/2014/main" id="{A064B665-B1C5-456D-A803-9EFAB12802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" name="Line 184">
          <a:extLst>
            <a:ext uri="{FF2B5EF4-FFF2-40B4-BE49-F238E27FC236}">
              <a16:creationId xmlns:a16="http://schemas.microsoft.com/office/drawing/2014/main" id="{07B249F8-C054-4F59-AF19-A7A6E1600EE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" name="Line 185">
          <a:extLst>
            <a:ext uri="{FF2B5EF4-FFF2-40B4-BE49-F238E27FC236}">
              <a16:creationId xmlns:a16="http://schemas.microsoft.com/office/drawing/2014/main" id="{F92E314B-75BA-4AB8-BF38-91F7D7F92BA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" name="Line 186">
          <a:extLst>
            <a:ext uri="{FF2B5EF4-FFF2-40B4-BE49-F238E27FC236}">
              <a16:creationId xmlns:a16="http://schemas.microsoft.com/office/drawing/2014/main" id="{30A3E6CE-8A40-4422-B48A-2DC1F30579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" name="Line 187">
          <a:extLst>
            <a:ext uri="{FF2B5EF4-FFF2-40B4-BE49-F238E27FC236}">
              <a16:creationId xmlns:a16="http://schemas.microsoft.com/office/drawing/2014/main" id="{309A741C-3878-4649-B18E-D12FA97CD22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4" name="Line 46">
          <a:extLst>
            <a:ext uri="{FF2B5EF4-FFF2-40B4-BE49-F238E27FC236}">
              <a16:creationId xmlns:a16="http://schemas.microsoft.com/office/drawing/2014/main" id="{ABC58424-DC7C-4A5B-8ED8-A0DA5BE3EBB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" name="Line 47">
          <a:extLst>
            <a:ext uri="{FF2B5EF4-FFF2-40B4-BE49-F238E27FC236}">
              <a16:creationId xmlns:a16="http://schemas.microsoft.com/office/drawing/2014/main" id="{79270026-1137-4F71-A227-3714CE28B31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" name="Line 48">
          <a:extLst>
            <a:ext uri="{FF2B5EF4-FFF2-40B4-BE49-F238E27FC236}">
              <a16:creationId xmlns:a16="http://schemas.microsoft.com/office/drawing/2014/main" id="{41514FC8-8AB3-47F1-8919-27535FA0F29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" name="Line 49">
          <a:extLst>
            <a:ext uri="{FF2B5EF4-FFF2-40B4-BE49-F238E27FC236}">
              <a16:creationId xmlns:a16="http://schemas.microsoft.com/office/drawing/2014/main" id="{79582D40-9899-4227-96C2-DCAD1D9B95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" name="Line 50">
          <a:extLst>
            <a:ext uri="{FF2B5EF4-FFF2-40B4-BE49-F238E27FC236}">
              <a16:creationId xmlns:a16="http://schemas.microsoft.com/office/drawing/2014/main" id="{D58B5EB7-C813-4D8F-89B8-B7AD8CD6981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" name="Line 51">
          <a:extLst>
            <a:ext uri="{FF2B5EF4-FFF2-40B4-BE49-F238E27FC236}">
              <a16:creationId xmlns:a16="http://schemas.microsoft.com/office/drawing/2014/main" id="{25722503-D996-4975-A6CD-63A81AA0015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" name="Line 182">
          <a:extLst>
            <a:ext uri="{FF2B5EF4-FFF2-40B4-BE49-F238E27FC236}">
              <a16:creationId xmlns:a16="http://schemas.microsoft.com/office/drawing/2014/main" id="{B84C7DF1-1C6A-49E5-A8CF-5A6BE043C3A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" name="Line 183">
          <a:extLst>
            <a:ext uri="{FF2B5EF4-FFF2-40B4-BE49-F238E27FC236}">
              <a16:creationId xmlns:a16="http://schemas.microsoft.com/office/drawing/2014/main" id="{78592FFB-F333-409E-8C99-2C4185E1499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" name="Line 184">
          <a:extLst>
            <a:ext uri="{FF2B5EF4-FFF2-40B4-BE49-F238E27FC236}">
              <a16:creationId xmlns:a16="http://schemas.microsoft.com/office/drawing/2014/main" id="{54BC7490-D115-4365-B94E-89E73F4A5E3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" name="Line 185">
          <a:extLst>
            <a:ext uri="{FF2B5EF4-FFF2-40B4-BE49-F238E27FC236}">
              <a16:creationId xmlns:a16="http://schemas.microsoft.com/office/drawing/2014/main" id="{DA11F802-245F-4412-AF3E-69E9E42B2C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" name="Line 186">
          <a:extLst>
            <a:ext uri="{FF2B5EF4-FFF2-40B4-BE49-F238E27FC236}">
              <a16:creationId xmlns:a16="http://schemas.microsoft.com/office/drawing/2014/main" id="{4ECCDE8B-5103-4E43-9E6E-D4805F1626D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" name="Line 187">
          <a:extLst>
            <a:ext uri="{FF2B5EF4-FFF2-40B4-BE49-F238E27FC236}">
              <a16:creationId xmlns:a16="http://schemas.microsoft.com/office/drawing/2014/main" id="{4F66E83C-3A82-47E7-9A3A-1D81F606C5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" name="Line 46">
          <a:extLst>
            <a:ext uri="{FF2B5EF4-FFF2-40B4-BE49-F238E27FC236}">
              <a16:creationId xmlns:a16="http://schemas.microsoft.com/office/drawing/2014/main" id="{A9C376FE-B7F8-4AC1-A4A2-015C3C13924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" name="Line 47">
          <a:extLst>
            <a:ext uri="{FF2B5EF4-FFF2-40B4-BE49-F238E27FC236}">
              <a16:creationId xmlns:a16="http://schemas.microsoft.com/office/drawing/2014/main" id="{70A75567-1E7B-4203-9143-C2D1A4EF30B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" name="Line 48">
          <a:extLst>
            <a:ext uri="{FF2B5EF4-FFF2-40B4-BE49-F238E27FC236}">
              <a16:creationId xmlns:a16="http://schemas.microsoft.com/office/drawing/2014/main" id="{D69F2591-112A-4600-9791-D799B820A85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9" name="Line 49">
          <a:extLst>
            <a:ext uri="{FF2B5EF4-FFF2-40B4-BE49-F238E27FC236}">
              <a16:creationId xmlns:a16="http://schemas.microsoft.com/office/drawing/2014/main" id="{407773B3-3805-42BF-B2AF-8B95A9AD6C2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341F2F49-83E6-43DD-A00D-F45D2436407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1" name="Line 51">
          <a:extLst>
            <a:ext uri="{FF2B5EF4-FFF2-40B4-BE49-F238E27FC236}">
              <a16:creationId xmlns:a16="http://schemas.microsoft.com/office/drawing/2014/main" id="{9E204D2B-694C-47F8-9ADD-2F0982EE575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2" name="Line 182">
          <a:extLst>
            <a:ext uri="{FF2B5EF4-FFF2-40B4-BE49-F238E27FC236}">
              <a16:creationId xmlns:a16="http://schemas.microsoft.com/office/drawing/2014/main" id="{64A9B71A-44BF-4387-92B0-BF47196CB59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3" name="Line 183">
          <a:extLst>
            <a:ext uri="{FF2B5EF4-FFF2-40B4-BE49-F238E27FC236}">
              <a16:creationId xmlns:a16="http://schemas.microsoft.com/office/drawing/2014/main" id="{C7DA1249-BF63-49FC-BDE4-8023ADBB6A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4" name="Line 184">
          <a:extLst>
            <a:ext uri="{FF2B5EF4-FFF2-40B4-BE49-F238E27FC236}">
              <a16:creationId xmlns:a16="http://schemas.microsoft.com/office/drawing/2014/main" id="{2A41C6D8-8A19-4526-965B-A19EED13FF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5" name="Line 185">
          <a:extLst>
            <a:ext uri="{FF2B5EF4-FFF2-40B4-BE49-F238E27FC236}">
              <a16:creationId xmlns:a16="http://schemas.microsoft.com/office/drawing/2014/main" id="{13F3EE43-2EE3-4111-9E99-6CA3D7CBCB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6" name="Line 186">
          <a:extLst>
            <a:ext uri="{FF2B5EF4-FFF2-40B4-BE49-F238E27FC236}">
              <a16:creationId xmlns:a16="http://schemas.microsoft.com/office/drawing/2014/main" id="{DE751B97-E39D-46A4-981B-12062D5626A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7" name="Line 187">
          <a:extLst>
            <a:ext uri="{FF2B5EF4-FFF2-40B4-BE49-F238E27FC236}">
              <a16:creationId xmlns:a16="http://schemas.microsoft.com/office/drawing/2014/main" id="{C04FDFFC-C36C-4AB2-8D41-8E1B7FB0B83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8" name="Line 46">
          <a:extLst>
            <a:ext uri="{FF2B5EF4-FFF2-40B4-BE49-F238E27FC236}">
              <a16:creationId xmlns:a16="http://schemas.microsoft.com/office/drawing/2014/main" id="{F2EEC08C-9855-4C31-8B3D-28C6871708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39" name="Line 47">
          <a:extLst>
            <a:ext uri="{FF2B5EF4-FFF2-40B4-BE49-F238E27FC236}">
              <a16:creationId xmlns:a16="http://schemas.microsoft.com/office/drawing/2014/main" id="{AD680CAC-526F-44A4-A150-7EBC714EF2B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0" name="Line 48">
          <a:extLst>
            <a:ext uri="{FF2B5EF4-FFF2-40B4-BE49-F238E27FC236}">
              <a16:creationId xmlns:a16="http://schemas.microsoft.com/office/drawing/2014/main" id="{7BBD405D-138E-4F34-8CA7-B3C41B6836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1" name="Line 49">
          <a:extLst>
            <a:ext uri="{FF2B5EF4-FFF2-40B4-BE49-F238E27FC236}">
              <a16:creationId xmlns:a16="http://schemas.microsoft.com/office/drawing/2014/main" id="{598FF4B6-D4DB-4D46-A7B2-5500EFB003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2" name="Line 50">
          <a:extLst>
            <a:ext uri="{FF2B5EF4-FFF2-40B4-BE49-F238E27FC236}">
              <a16:creationId xmlns:a16="http://schemas.microsoft.com/office/drawing/2014/main" id="{5FC7D3D0-F4EE-415F-8257-F6EA0FB75D7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3" name="Line 51">
          <a:extLst>
            <a:ext uri="{FF2B5EF4-FFF2-40B4-BE49-F238E27FC236}">
              <a16:creationId xmlns:a16="http://schemas.microsoft.com/office/drawing/2014/main" id="{44E3FC04-2051-45AF-B8A7-3B3A7481CD4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4" name="Line 182">
          <a:extLst>
            <a:ext uri="{FF2B5EF4-FFF2-40B4-BE49-F238E27FC236}">
              <a16:creationId xmlns:a16="http://schemas.microsoft.com/office/drawing/2014/main" id="{D908A8B6-1246-4E02-B57D-29E99A65FB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5" name="Line 183">
          <a:extLst>
            <a:ext uri="{FF2B5EF4-FFF2-40B4-BE49-F238E27FC236}">
              <a16:creationId xmlns:a16="http://schemas.microsoft.com/office/drawing/2014/main" id="{C26B2FA4-EF7F-40F5-B0D9-746F3A6AF4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6" name="Line 184">
          <a:extLst>
            <a:ext uri="{FF2B5EF4-FFF2-40B4-BE49-F238E27FC236}">
              <a16:creationId xmlns:a16="http://schemas.microsoft.com/office/drawing/2014/main" id="{0B221A5A-EDD2-4A2E-BD60-F090F7927DB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7" name="Line 185">
          <a:extLst>
            <a:ext uri="{FF2B5EF4-FFF2-40B4-BE49-F238E27FC236}">
              <a16:creationId xmlns:a16="http://schemas.microsoft.com/office/drawing/2014/main" id="{BF93C20A-60DF-4CEF-A067-65C38AA7D3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8" name="Line 186">
          <a:extLst>
            <a:ext uri="{FF2B5EF4-FFF2-40B4-BE49-F238E27FC236}">
              <a16:creationId xmlns:a16="http://schemas.microsoft.com/office/drawing/2014/main" id="{8F1AF3AF-EDB9-476B-B5DE-40B6F43B17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49" name="Line 187">
          <a:extLst>
            <a:ext uri="{FF2B5EF4-FFF2-40B4-BE49-F238E27FC236}">
              <a16:creationId xmlns:a16="http://schemas.microsoft.com/office/drawing/2014/main" id="{36F6CEBE-ECF1-4B6F-BE58-16DE0C08D1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0" name="Line 46">
          <a:extLst>
            <a:ext uri="{FF2B5EF4-FFF2-40B4-BE49-F238E27FC236}">
              <a16:creationId xmlns:a16="http://schemas.microsoft.com/office/drawing/2014/main" id="{26195616-E731-40E7-8DD4-D0E343BEF6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5027271E-4AF7-4531-B40B-49EE387153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CBC6B75D-A7D1-4951-8A7E-0F2CFAD2760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940F50BE-2361-443B-B6BE-F8DA1FD986D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03B48CA7-2617-4C6E-BD5C-18B63287926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5" name="Line 51">
          <a:extLst>
            <a:ext uri="{FF2B5EF4-FFF2-40B4-BE49-F238E27FC236}">
              <a16:creationId xmlns:a16="http://schemas.microsoft.com/office/drawing/2014/main" id="{CB536ED8-B35B-4B51-BFE2-5579C2F781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6" name="Line 182">
          <a:extLst>
            <a:ext uri="{FF2B5EF4-FFF2-40B4-BE49-F238E27FC236}">
              <a16:creationId xmlns:a16="http://schemas.microsoft.com/office/drawing/2014/main" id="{F6B56118-D39D-45B9-BEAE-55AA394920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7" name="Line 183">
          <a:extLst>
            <a:ext uri="{FF2B5EF4-FFF2-40B4-BE49-F238E27FC236}">
              <a16:creationId xmlns:a16="http://schemas.microsoft.com/office/drawing/2014/main" id="{29BC53E9-3648-41C3-8E08-8BA3F2F4A48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8" name="Line 184">
          <a:extLst>
            <a:ext uri="{FF2B5EF4-FFF2-40B4-BE49-F238E27FC236}">
              <a16:creationId xmlns:a16="http://schemas.microsoft.com/office/drawing/2014/main" id="{09307FB9-1402-4B77-880C-73F2C7DD1E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59" name="Line 185">
          <a:extLst>
            <a:ext uri="{FF2B5EF4-FFF2-40B4-BE49-F238E27FC236}">
              <a16:creationId xmlns:a16="http://schemas.microsoft.com/office/drawing/2014/main" id="{D663635E-C00F-438C-B5F6-CD80C569582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0" name="Line 186">
          <a:extLst>
            <a:ext uri="{FF2B5EF4-FFF2-40B4-BE49-F238E27FC236}">
              <a16:creationId xmlns:a16="http://schemas.microsoft.com/office/drawing/2014/main" id="{0A289811-CDF2-4365-8AFF-5ED9AA42578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1" name="Line 187">
          <a:extLst>
            <a:ext uri="{FF2B5EF4-FFF2-40B4-BE49-F238E27FC236}">
              <a16:creationId xmlns:a16="http://schemas.microsoft.com/office/drawing/2014/main" id="{30EDD110-4EB8-4A89-93F0-9B2E18C576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2" name="Line 46">
          <a:extLst>
            <a:ext uri="{FF2B5EF4-FFF2-40B4-BE49-F238E27FC236}">
              <a16:creationId xmlns:a16="http://schemas.microsoft.com/office/drawing/2014/main" id="{D42D2770-59B4-4245-8881-7F8E239E30B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3" name="Line 47">
          <a:extLst>
            <a:ext uri="{FF2B5EF4-FFF2-40B4-BE49-F238E27FC236}">
              <a16:creationId xmlns:a16="http://schemas.microsoft.com/office/drawing/2014/main" id="{07FFC872-FF6D-45DC-A733-D3D0556A18A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4" name="Line 48">
          <a:extLst>
            <a:ext uri="{FF2B5EF4-FFF2-40B4-BE49-F238E27FC236}">
              <a16:creationId xmlns:a16="http://schemas.microsoft.com/office/drawing/2014/main" id="{907D8765-A7BB-4FD1-9535-24365E3998D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5" name="Line 49">
          <a:extLst>
            <a:ext uri="{FF2B5EF4-FFF2-40B4-BE49-F238E27FC236}">
              <a16:creationId xmlns:a16="http://schemas.microsoft.com/office/drawing/2014/main" id="{79CCE1DC-8B1D-4AF8-A459-581F99C5CE3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6" name="Line 50">
          <a:extLst>
            <a:ext uri="{FF2B5EF4-FFF2-40B4-BE49-F238E27FC236}">
              <a16:creationId xmlns:a16="http://schemas.microsoft.com/office/drawing/2014/main" id="{B28C1F3B-045B-4AAD-8338-996EB56135A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7" name="Line 51">
          <a:extLst>
            <a:ext uri="{FF2B5EF4-FFF2-40B4-BE49-F238E27FC236}">
              <a16:creationId xmlns:a16="http://schemas.microsoft.com/office/drawing/2014/main" id="{0853BA98-290B-45E8-AF2C-25A4F9EDE7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8" name="Line 182">
          <a:extLst>
            <a:ext uri="{FF2B5EF4-FFF2-40B4-BE49-F238E27FC236}">
              <a16:creationId xmlns:a16="http://schemas.microsoft.com/office/drawing/2014/main" id="{58313E74-D0DC-4BE5-A39F-71D7E9CADC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69" name="Line 183">
          <a:extLst>
            <a:ext uri="{FF2B5EF4-FFF2-40B4-BE49-F238E27FC236}">
              <a16:creationId xmlns:a16="http://schemas.microsoft.com/office/drawing/2014/main" id="{F1AD5964-5393-4368-920C-9517CF4F51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0" name="Line 184">
          <a:extLst>
            <a:ext uri="{FF2B5EF4-FFF2-40B4-BE49-F238E27FC236}">
              <a16:creationId xmlns:a16="http://schemas.microsoft.com/office/drawing/2014/main" id="{9F03383B-0B53-4D61-97B3-3010582030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1" name="Line 185">
          <a:extLst>
            <a:ext uri="{FF2B5EF4-FFF2-40B4-BE49-F238E27FC236}">
              <a16:creationId xmlns:a16="http://schemas.microsoft.com/office/drawing/2014/main" id="{816FCE09-D112-4B6D-B817-7B4EADBE144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2" name="Line 186">
          <a:extLst>
            <a:ext uri="{FF2B5EF4-FFF2-40B4-BE49-F238E27FC236}">
              <a16:creationId xmlns:a16="http://schemas.microsoft.com/office/drawing/2014/main" id="{7F9BE520-A3AD-4785-ADBF-6652E8EA9E9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3" name="Line 187">
          <a:extLst>
            <a:ext uri="{FF2B5EF4-FFF2-40B4-BE49-F238E27FC236}">
              <a16:creationId xmlns:a16="http://schemas.microsoft.com/office/drawing/2014/main" id="{FAD78988-CDF0-4265-B583-9D9028F2E6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4" name="Line 46">
          <a:extLst>
            <a:ext uri="{FF2B5EF4-FFF2-40B4-BE49-F238E27FC236}">
              <a16:creationId xmlns:a16="http://schemas.microsoft.com/office/drawing/2014/main" id="{102297F4-1CB8-4E4F-928A-013FB574B5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5" name="Line 47">
          <a:extLst>
            <a:ext uri="{FF2B5EF4-FFF2-40B4-BE49-F238E27FC236}">
              <a16:creationId xmlns:a16="http://schemas.microsoft.com/office/drawing/2014/main" id="{26F4E7B1-688E-42D0-AA9E-BA944429FD6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6" name="Line 48">
          <a:extLst>
            <a:ext uri="{FF2B5EF4-FFF2-40B4-BE49-F238E27FC236}">
              <a16:creationId xmlns:a16="http://schemas.microsoft.com/office/drawing/2014/main" id="{336E1E0F-7F7F-46E5-A8D4-DEB9234CA8F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7" name="Line 49">
          <a:extLst>
            <a:ext uri="{FF2B5EF4-FFF2-40B4-BE49-F238E27FC236}">
              <a16:creationId xmlns:a16="http://schemas.microsoft.com/office/drawing/2014/main" id="{255D7079-510A-462C-9733-807294B4995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8" name="Line 50">
          <a:extLst>
            <a:ext uri="{FF2B5EF4-FFF2-40B4-BE49-F238E27FC236}">
              <a16:creationId xmlns:a16="http://schemas.microsoft.com/office/drawing/2014/main" id="{C0C746ED-233F-484A-AD05-EADBA13E9A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79" name="Line 51">
          <a:extLst>
            <a:ext uri="{FF2B5EF4-FFF2-40B4-BE49-F238E27FC236}">
              <a16:creationId xmlns:a16="http://schemas.microsoft.com/office/drawing/2014/main" id="{2F6D33FF-9E5C-418F-9CE3-ACE704EAFC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0" name="Line 182">
          <a:extLst>
            <a:ext uri="{FF2B5EF4-FFF2-40B4-BE49-F238E27FC236}">
              <a16:creationId xmlns:a16="http://schemas.microsoft.com/office/drawing/2014/main" id="{CC9F49E3-0ADB-4CE2-84B6-CC8DB437BD9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1" name="Line 183">
          <a:extLst>
            <a:ext uri="{FF2B5EF4-FFF2-40B4-BE49-F238E27FC236}">
              <a16:creationId xmlns:a16="http://schemas.microsoft.com/office/drawing/2014/main" id="{E662BD8C-5A86-4271-B145-2BDCF4FA40A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2" name="Line 184">
          <a:extLst>
            <a:ext uri="{FF2B5EF4-FFF2-40B4-BE49-F238E27FC236}">
              <a16:creationId xmlns:a16="http://schemas.microsoft.com/office/drawing/2014/main" id="{DDED7672-2CF4-4DDD-8E42-99805A35324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3" name="Line 185">
          <a:extLst>
            <a:ext uri="{FF2B5EF4-FFF2-40B4-BE49-F238E27FC236}">
              <a16:creationId xmlns:a16="http://schemas.microsoft.com/office/drawing/2014/main" id="{24B4DFB9-938B-424F-9E87-0872D9E9836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4" name="Line 186">
          <a:extLst>
            <a:ext uri="{FF2B5EF4-FFF2-40B4-BE49-F238E27FC236}">
              <a16:creationId xmlns:a16="http://schemas.microsoft.com/office/drawing/2014/main" id="{053093DB-C32E-453C-9493-178740A82D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5" name="Line 187">
          <a:extLst>
            <a:ext uri="{FF2B5EF4-FFF2-40B4-BE49-F238E27FC236}">
              <a16:creationId xmlns:a16="http://schemas.microsoft.com/office/drawing/2014/main" id="{41E47DCF-1074-4C18-9114-C1EA42CE06F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6" name="Line 46">
          <a:extLst>
            <a:ext uri="{FF2B5EF4-FFF2-40B4-BE49-F238E27FC236}">
              <a16:creationId xmlns:a16="http://schemas.microsoft.com/office/drawing/2014/main" id="{4F51A13A-9668-4D3B-8680-F0EEC7BD69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7" name="Line 47">
          <a:extLst>
            <a:ext uri="{FF2B5EF4-FFF2-40B4-BE49-F238E27FC236}">
              <a16:creationId xmlns:a16="http://schemas.microsoft.com/office/drawing/2014/main" id="{15F319A4-CE7F-41B3-8182-6844BE766BA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8" name="Line 48">
          <a:extLst>
            <a:ext uri="{FF2B5EF4-FFF2-40B4-BE49-F238E27FC236}">
              <a16:creationId xmlns:a16="http://schemas.microsoft.com/office/drawing/2014/main" id="{C0C04AC4-37FB-4737-B588-0DD800D865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89" name="Line 49">
          <a:extLst>
            <a:ext uri="{FF2B5EF4-FFF2-40B4-BE49-F238E27FC236}">
              <a16:creationId xmlns:a16="http://schemas.microsoft.com/office/drawing/2014/main" id="{6124A1A7-57E3-4631-9362-5B3C18F4989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0" name="Line 50">
          <a:extLst>
            <a:ext uri="{FF2B5EF4-FFF2-40B4-BE49-F238E27FC236}">
              <a16:creationId xmlns:a16="http://schemas.microsoft.com/office/drawing/2014/main" id="{7B4C7AA9-C946-45A0-B0A4-5026317D84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1" name="Line 51">
          <a:extLst>
            <a:ext uri="{FF2B5EF4-FFF2-40B4-BE49-F238E27FC236}">
              <a16:creationId xmlns:a16="http://schemas.microsoft.com/office/drawing/2014/main" id="{DBD67DBF-CF43-4A09-AB68-91AD6BDE7FB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2" name="Line 182">
          <a:extLst>
            <a:ext uri="{FF2B5EF4-FFF2-40B4-BE49-F238E27FC236}">
              <a16:creationId xmlns:a16="http://schemas.microsoft.com/office/drawing/2014/main" id="{916D6EDB-D718-4874-981C-A9A3AE5587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3" name="Line 183">
          <a:extLst>
            <a:ext uri="{FF2B5EF4-FFF2-40B4-BE49-F238E27FC236}">
              <a16:creationId xmlns:a16="http://schemas.microsoft.com/office/drawing/2014/main" id="{BB347108-73A2-4771-86FB-FDDEB00CB0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4" name="Line 184">
          <a:extLst>
            <a:ext uri="{FF2B5EF4-FFF2-40B4-BE49-F238E27FC236}">
              <a16:creationId xmlns:a16="http://schemas.microsoft.com/office/drawing/2014/main" id="{0914B382-A3B1-460E-9F5C-7829C9A1EAB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5" name="Line 185">
          <a:extLst>
            <a:ext uri="{FF2B5EF4-FFF2-40B4-BE49-F238E27FC236}">
              <a16:creationId xmlns:a16="http://schemas.microsoft.com/office/drawing/2014/main" id="{EC586F4F-DE50-4637-A329-08EE9009D55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6" name="Line 186">
          <a:extLst>
            <a:ext uri="{FF2B5EF4-FFF2-40B4-BE49-F238E27FC236}">
              <a16:creationId xmlns:a16="http://schemas.microsoft.com/office/drawing/2014/main" id="{7F551DE6-D589-4478-A897-7C8FAD4645E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7" name="Line 187">
          <a:extLst>
            <a:ext uri="{FF2B5EF4-FFF2-40B4-BE49-F238E27FC236}">
              <a16:creationId xmlns:a16="http://schemas.microsoft.com/office/drawing/2014/main" id="{14321080-3CF4-46AF-A7EC-90683EB248A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8" name="Line 46">
          <a:extLst>
            <a:ext uri="{FF2B5EF4-FFF2-40B4-BE49-F238E27FC236}">
              <a16:creationId xmlns:a16="http://schemas.microsoft.com/office/drawing/2014/main" id="{A9CA9CEE-BEFD-4BCA-A1A6-B1CA1CBA854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99" name="Line 47">
          <a:extLst>
            <a:ext uri="{FF2B5EF4-FFF2-40B4-BE49-F238E27FC236}">
              <a16:creationId xmlns:a16="http://schemas.microsoft.com/office/drawing/2014/main" id="{2EAE53C7-87D3-4E13-904A-046E0321B05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0" name="Line 48">
          <a:extLst>
            <a:ext uri="{FF2B5EF4-FFF2-40B4-BE49-F238E27FC236}">
              <a16:creationId xmlns:a16="http://schemas.microsoft.com/office/drawing/2014/main" id="{1055B691-1E95-4013-8B0A-BD755C4E847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1" name="Line 49">
          <a:extLst>
            <a:ext uri="{FF2B5EF4-FFF2-40B4-BE49-F238E27FC236}">
              <a16:creationId xmlns:a16="http://schemas.microsoft.com/office/drawing/2014/main" id="{F9555914-B7B3-4C9E-B5AD-B97679EB368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2" name="Line 50">
          <a:extLst>
            <a:ext uri="{FF2B5EF4-FFF2-40B4-BE49-F238E27FC236}">
              <a16:creationId xmlns:a16="http://schemas.microsoft.com/office/drawing/2014/main" id="{40381AD8-8BDE-4D2F-BEC3-AFDFE362128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3" name="Line 51">
          <a:extLst>
            <a:ext uri="{FF2B5EF4-FFF2-40B4-BE49-F238E27FC236}">
              <a16:creationId xmlns:a16="http://schemas.microsoft.com/office/drawing/2014/main" id="{D52FA364-06F7-478D-AE58-C337E1421F2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4" name="Line 182">
          <a:extLst>
            <a:ext uri="{FF2B5EF4-FFF2-40B4-BE49-F238E27FC236}">
              <a16:creationId xmlns:a16="http://schemas.microsoft.com/office/drawing/2014/main" id="{0FF042A7-39A2-4B19-A2A8-5C84900B2E9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5" name="Line 183">
          <a:extLst>
            <a:ext uri="{FF2B5EF4-FFF2-40B4-BE49-F238E27FC236}">
              <a16:creationId xmlns:a16="http://schemas.microsoft.com/office/drawing/2014/main" id="{2F3F1420-21B0-45D4-A69A-20A933E3AD8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6" name="Line 184">
          <a:extLst>
            <a:ext uri="{FF2B5EF4-FFF2-40B4-BE49-F238E27FC236}">
              <a16:creationId xmlns:a16="http://schemas.microsoft.com/office/drawing/2014/main" id="{07AA91ED-6D4D-4A08-A0BA-47BA0D82698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7" name="Line 185">
          <a:extLst>
            <a:ext uri="{FF2B5EF4-FFF2-40B4-BE49-F238E27FC236}">
              <a16:creationId xmlns:a16="http://schemas.microsoft.com/office/drawing/2014/main" id="{6EA9A080-BC45-4DBB-B47F-38F72E4DE25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8" name="Line 186">
          <a:extLst>
            <a:ext uri="{FF2B5EF4-FFF2-40B4-BE49-F238E27FC236}">
              <a16:creationId xmlns:a16="http://schemas.microsoft.com/office/drawing/2014/main" id="{7D4A8DAD-C834-4D02-B478-A32E4EC7049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09" name="Line 187">
          <a:extLst>
            <a:ext uri="{FF2B5EF4-FFF2-40B4-BE49-F238E27FC236}">
              <a16:creationId xmlns:a16="http://schemas.microsoft.com/office/drawing/2014/main" id="{81E8AABC-1694-4C39-ADF8-4055FD1E87F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0" name="Line 46">
          <a:extLst>
            <a:ext uri="{FF2B5EF4-FFF2-40B4-BE49-F238E27FC236}">
              <a16:creationId xmlns:a16="http://schemas.microsoft.com/office/drawing/2014/main" id="{1F39B768-11F0-40C1-8AAB-85172C2D460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1" name="Line 47">
          <a:extLst>
            <a:ext uri="{FF2B5EF4-FFF2-40B4-BE49-F238E27FC236}">
              <a16:creationId xmlns:a16="http://schemas.microsoft.com/office/drawing/2014/main" id="{2B7F80FD-ADCC-4BE8-93D9-10056C3F523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2" name="Line 48">
          <a:extLst>
            <a:ext uri="{FF2B5EF4-FFF2-40B4-BE49-F238E27FC236}">
              <a16:creationId xmlns:a16="http://schemas.microsoft.com/office/drawing/2014/main" id="{E20B20CE-7FC5-4399-AC47-CC5EEAF9AEE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3" name="Line 49">
          <a:extLst>
            <a:ext uri="{FF2B5EF4-FFF2-40B4-BE49-F238E27FC236}">
              <a16:creationId xmlns:a16="http://schemas.microsoft.com/office/drawing/2014/main" id="{5AE2171B-C550-4A0B-8008-E0672E1282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4" name="Line 50">
          <a:extLst>
            <a:ext uri="{FF2B5EF4-FFF2-40B4-BE49-F238E27FC236}">
              <a16:creationId xmlns:a16="http://schemas.microsoft.com/office/drawing/2014/main" id="{6B8223B1-FEC4-4A96-84F4-9835730C0AE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5" name="Line 51">
          <a:extLst>
            <a:ext uri="{FF2B5EF4-FFF2-40B4-BE49-F238E27FC236}">
              <a16:creationId xmlns:a16="http://schemas.microsoft.com/office/drawing/2014/main" id="{53AF814D-E1A2-433C-9711-F7666C11656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6" name="Line 182">
          <a:extLst>
            <a:ext uri="{FF2B5EF4-FFF2-40B4-BE49-F238E27FC236}">
              <a16:creationId xmlns:a16="http://schemas.microsoft.com/office/drawing/2014/main" id="{D0B1F5C5-2C2D-4E05-8CF5-8F133477643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7" name="Line 183">
          <a:extLst>
            <a:ext uri="{FF2B5EF4-FFF2-40B4-BE49-F238E27FC236}">
              <a16:creationId xmlns:a16="http://schemas.microsoft.com/office/drawing/2014/main" id="{78001976-DE3E-4044-9215-6D192C1D663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8" name="Line 184">
          <a:extLst>
            <a:ext uri="{FF2B5EF4-FFF2-40B4-BE49-F238E27FC236}">
              <a16:creationId xmlns:a16="http://schemas.microsoft.com/office/drawing/2014/main" id="{1D35488B-B6A7-49A1-8370-CC6015ECF1D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19" name="Line 185">
          <a:extLst>
            <a:ext uri="{FF2B5EF4-FFF2-40B4-BE49-F238E27FC236}">
              <a16:creationId xmlns:a16="http://schemas.microsoft.com/office/drawing/2014/main" id="{775AE5D0-8535-4901-B5C0-6CA701C95B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0" name="Line 186">
          <a:extLst>
            <a:ext uri="{FF2B5EF4-FFF2-40B4-BE49-F238E27FC236}">
              <a16:creationId xmlns:a16="http://schemas.microsoft.com/office/drawing/2014/main" id="{2AE3C895-CF58-4F5D-8762-CCBB507A67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1" name="Line 187">
          <a:extLst>
            <a:ext uri="{FF2B5EF4-FFF2-40B4-BE49-F238E27FC236}">
              <a16:creationId xmlns:a16="http://schemas.microsoft.com/office/drawing/2014/main" id="{7FFDF57C-9444-4640-9189-7D1BAB394A1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2" name="Line 46">
          <a:extLst>
            <a:ext uri="{FF2B5EF4-FFF2-40B4-BE49-F238E27FC236}">
              <a16:creationId xmlns:a16="http://schemas.microsoft.com/office/drawing/2014/main" id="{C4CE7F23-2C9D-407B-BE0B-EA504907B4A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3" name="Line 47">
          <a:extLst>
            <a:ext uri="{FF2B5EF4-FFF2-40B4-BE49-F238E27FC236}">
              <a16:creationId xmlns:a16="http://schemas.microsoft.com/office/drawing/2014/main" id="{53DDB97F-99F6-45BB-BE77-6F44F45236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4" name="Line 48">
          <a:extLst>
            <a:ext uri="{FF2B5EF4-FFF2-40B4-BE49-F238E27FC236}">
              <a16:creationId xmlns:a16="http://schemas.microsoft.com/office/drawing/2014/main" id="{F921E0A1-9782-4C18-9E2D-FD863048BF8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5" name="Line 49">
          <a:extLst>
            <a:ext uri="{FF2B5EF4-FFF2-40B4-BE49-F238E27FC236}">
              <a16:creationId xmlns:a16="http://schemas.microsoft.com/office/drawing/2014/main" id="{682032D3-3CCA-4F28-B499-F70E10E632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6" name="Line 50">
          <a:extLst>
            <a:ext uri="{FF2B5EF4-FFF2-40B4-BE49-F238E27FC236}">
              <a16:creationId xmlns:a16="http://schemas.microsoft.com/office/drawing/2014/main" id="{9EC6CD75-68A2-4E62-8315-B7B99F90BB4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7" name="Line 51">
          <a:extLst>
            <a:ext uri="{FF2B5EF4-FFF2-40B4-BE49-F238E27FC236}">
              <a16:creationId xmlns:a16="http://schemas.microsoft.com/office/drawing/2014/main" id="{84636167-07D8-46D6-9FDC-661C87FD8FE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8" name="Line 182">
          <a:extLst>
            <a:ext uri="{FF2B5EF4-FFF2-40B4-BE49-F238E27FC236}">
              <a16:creationId xmlns:a16="http://schemas.microsoft.com/office/drawing/2014/main" id="{651F4B22-94BF-4134-AD30-CD6884294D8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29" name="Line 183">
          <a:extLst>
            <a:ext uri="{FF2B5EF4-FFF2-40B4-BE49-F238E27FC236}">
              <a16:creationId xmlns:a16="http://schemas.microsoft.com/office/drawing/2014/main" id="{7A3C2555-7F9C-4ED6-A130-A409C8FA176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0" name="Line 184">
          <a:extLst>
            <a:ext uri="{FF2B5EF4-FFF2-40B4-BE49-F238E27FC236}">
              <a16:creationId xmlns:a16="http://schemas.microsoft.com/office/drawing/2014/main" id="{5957E707-673D-4FD6-9BD5-B19D9663538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1" name="Line 185">
          <a:extLst>
            <a:ext uri="{FF2B5EF4-FFF2-40B4-BE49-F238E27FC236}">
              <a16:creationId xmlns:a16="http://schemas.microsoft.com/office/drawing/2014/main" id="{1630E787-5433-4BAB-83C6-16F2D78622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2" name="Line 186">
          <a:extLst>
            <a:ext uri="{FF2B5EF4-FFF2-40B4-BE49-F238E27FC236}">
              <a16:creationId xmlns:a16="http://schemas.microsoft.com/office/drawing/2014/main" id="{90FF1B4A-8867-4189-8344-9258657287F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3" name="Line 187">
          <a:extLst>
            <a:ext uri="{FF2B5EF4-FFF2-40B4-BE49-F238E27FC236}">
              <a16:creationId xmlns:a16="http://schemas.microsoft.com/office/drawing/2014/main" id="{E4366B7D-3310-41E7-B779-0D8A1179E56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4" name="Line 46">
          <a:extLst>
            <a:ext uri="{FF2B5EF4-FFF2-40B4-BE49-F238E27FC236}">
              <a16:creationId xmlns:a16="http://schemas.microsoft.com/office/drawing/2014/main" id="{54C30E1A-FFC3-45D1-8E98-3221F646BD3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5" name="Line 47">
          <a:extLst>
            <a:ext uri="{FF2B5EF4-FFF2-40B4-BE49-F238E27FC236}">
              <a16:creationId xmlns:a16="http://schemas.microsoft.com/office/drawing/2014/main" id="{00B2ACE3-30FC-421A-B131-CB57658C5C9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6" name="Line 48">
          <a:extLst>
            <a:ext uri="{FF2B5EF4-FFF2-40B4-BE49-F238E27FC236}">
              <a16:creationId xmlns:a16="http://schemas.microsoft.com/office/drawing/2014/main" id="{9710033F-12A3-4568-A870-2A086FF4FD8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7" name="Line 49">
          <a:extLst>
            <a:ext uri="{FF2B5EF4-FFF2-40B4-BE49-F238E27FC236}">
              <a16:creationId xmlns:a16="http://schemas.microsoft.com/office/drawing/2014/main" id="{D0E5C7EB-8853-4E04-A935-CD9769A8BD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8" name="Line 50">
          <a:extLst>
            <a:ext uri="{FF2B5EF4-FFF2-40B4-BE49-F238E27FC236}">
              <a16:creationId xmlns:a16="http://schemas.microsoft.com/office/drawing/2014/main" id="{99944962-8788-4BB9-956F-730469C17A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39" name="Line 51">
          <a:extLst>
            <a:ext uri="{FF2B5EF4-FFF2-40B4-BE49-F238E27FC236}">
              <a16:creationId xmlns:a16="http://schemas.microsoft.com/office/drawing/2014/main" id="{79AD096C-3C0B-45E2-9493-985330F171B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40" name="Line 182">
          <a:extLst>
            <a:ext uri="{FF2B5EF4-FFF2-40B4-BE49-F238E27FC236}">
              <a16:creationId xmlns:a16="http://schemas.microsoft.com/office/drawing/2014/main" id="{9ABE7333-65B7-40D5-BB02-01A8A7868B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41" name="Line 183">
          <a:extLst>
            <a:ext uri="{FF2B5EF4-FFF2-40B4-BE49-F238E27FC236}">
              <a16:creationId xmlns:a16="http://schemas.microsoft.com/office/drawing/2014/main" id="{9C678584-91E9-43B0-B535-4BCAD189A0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42" name="Line 184">
          <a:extLst>
            <a:ext uri="{FF2B5EF4-FFF2-40B4-BE49-F238E27FC236}">
              <a16:creationId xmlns:a16="http://schemas.microsoft.com/office/drawing/2014/main" id="{5EA106ED-C26E-4BF2-9BED-CCC4DFCC59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43" name="Line 185">
          <a:extLst>
            <a:ext uri="{FF2B5EF4-FFF2-40B4-BE49-F238E27FC236}">
              <a16:creationId xmlns:a16="http://schemas.microsoft.com/office/drawing/2014/main" id="{F34BB6EF-EC56-44F5-A472-680C294E3AD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44" name="Line 186">
          <a:extLst>
            <a:ext uri="{FF2B5EF4-FFF2-40B4-BE49-F238E27FC236}">
              <a16:creationId xmlns:a16="http://schemas.microsoft.com/office/drawing/2014/main" id="{0BAA4920-C681-44CE-88E1-AE693462F5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45" name="Line 187">
          <a:extLst>
            <a:ext uri="{FF2B5EF4-FFF2-40B4-BE49-F238E27FC236}">
              <a16:creationId xmlns:a16="http://schemas.microsoft.com/office/drawing/2014/main" id="{F513EDA2-831B-495A-A942-6AC4908A4BC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90</xdr:row>
      <xdr:rowOff>0</xdr:rowOff>
    </xdr:from>
    <xdr:ext cx="1600770" cy="333376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9EA9231-7E0F-4967-9448-FBF8E13B1D25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600770" cy="333376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4EACB6A-1C54-42B4-9461-2872A5668C46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35484A2-5DEA-48BB-8A19-297F930C9165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425788BD-DFB3-4373-8DB9-DF5D434DECD9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0" name="Line 46">
          <a:extLst>
            <a:ext uri="{FF2B5EF4-FFF2-40B4-BE49-F238E27FC236}">
              <a16:creationId xmlns:a16="http://schemas.microsoft.com/office/drawing/2014/main" id="{BDEA8EEE-5AEE-4E0F-A00C-AC4128C8E17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1" name="Line 47">
          <a:extLst>
            <a:ext uri="{FF2B5EF4-FFF2-40B4-BE49-F238E27FC236}">
              <a16:creationId xmlns:a16="http://schemas.microsoft.com/office/drawing/2014/main" id="{CDA76337-DB80-4B28-B3DB-0B6EF13D3C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2" name="Line 48">
          <a:extLst>
            <a:ext uri="{FF2B5EF4-FFF2-40B4-BE49-F238E27FC236}">
              <a16:creationId xmlns:a16="http://schemas.microsoft.com/office/drawing/2014/main" id="{84FFDFC5-F0B0-4134-9E6F-DAF6810760C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3" name="Line 49">
          <a:extLst>
            <a:ext uri="{FF2B5EF4-FFF2-40B4-BE49-F238E27FC236}">
              <a16:creationId xmlns:a16="http://schemas.microsoft.com/office/drawing/2014/main" id="{79495DF2-E91C-4973-A600-DE07EA5647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4" name="Line 50">
          <a:extLst>
            <a:ext uri="{FF2B5EF4-FFF2-40B4-BE49-F238E27FC236}">
              <a16:creationId xmlns:a16="http://schemas.microsoft.com/office/drawing/2014/main" id="{8810BDAB-817B-45E8-9B1A-4E9E333F172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5" name="Line 51">
          <a:extLst>
            <a:ext uri="{FF2B5EF4-FFF2-40B4-BE49-F238E27FC236}">
              <a16:creationId xmlns:a16="http://schemas.microsoft.com/office/drawing/2014/main" id="{E649718B-3CC7-4FFC-87E9-AF4F924C7F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6" name="Line 182">
          <a:extLst>
            <a:ext uri="{FF2B5EF4-FFF2-40B4-BE49-F238E27FC236}">
              <a16:creationId xmlns:a16="http://schemas.microsoft.com/office/drawing/2014/main" id="{C6655C5B-8DBE-4518-B236-FFBCD48409C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7" name="Line 183">
          <a:extLst>
            <a:ext uri="{FF2B5EF4-FFF2-40B4-BE49-F238E27FC236}">
              <a16:creationId xmlns:a16="http://schemas.microsoft.com/office/drawing/2014/main" id="{05907E9A-695B-42D3-A83F-5219F76A57F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8" name="Line 184">
          <a:extLst>
            <a:ext uri="{FF2B5EF4-FFF2-40B4-BE49-F238E27FC236}">
              <a16:creationId xmlns:a16="http://schemas.microsoft.com/office/drawing/2014/main" id="{6BF33A68-3399-4690-BDE3-578257633E0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59" name="Line 185">
          <a:extLst>
            <a:ext uri="{FF2B5EF4-FFF2-40B4-BE49-F238E27FC236}">
              <a16:creationId xmlns:a16="http://schemas.microsoft.com/office/drawing/2014/main" id="{0B1596CF-1639-427D-879F-8DDCB49C2F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0" name="Line 186">
          <a:extLst>
            <a:ext uri="{FF2B5EF4-FFF2-40B4-BE49-F238E27FC236}">
              <a16:creationId xmlns:a16="http://schemas.microsoft.com/office/drawing/2014/main" id="{EBB62460-0EE0-45D7-A912-9EEC6526C8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1" name="Line 187">
          <a:extLst>
            <a:ext uri="{FF2B5EF4-FFF2-40B4-BE49-F238E27FC236}">
              <a16:creationId xmlns:a16="http://schemas.microsoft.com/office/drawing/2014/main" id="{B9256EF3-F364-4276-A64A-17DA6C9F65A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2" name="Line 46">
          <a:extLst>
            <a:ext uri="{FF2B5EF4-FFF2-40B4-BE49-F238E27FC236}">
              <a16:creationId xmlns:a16="http://schemas.microsoft.com/office/drawing/2014/main" id="{679E3E1A-3FB2-485C-AABE-8703EC4C468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3" name="Line 47">
          <a:extLst>
            <a:ext uri="{FF2B5EF4-FFF2-40B4-BE49-F238E27FC236}">
              <a16:creationId xmlns:a16="http://schemas.microsoft.com/office/drawing/2014/main" id="{7C7996E8-A539-4D6B-98BC-A4CEEA15AF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4" name="Line 48">
          <a:extLst>
            <a:ext uri="{FF2B5EF4-FFF2-40B4-BE49-F238E27FC236}">
              <a16:creationId xmlns:a16="http://schemas.microsoft.com/office/drawing/2014/main" id="{E06A7934-BF77-4FBE-B2AF-C59BCFD7504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5" name="Line 49">
          <a:extLst>
            <a:ext uri="{FF2B5EF4-FFF2-40B4-BE49-F238E27FC236}">
              <a16:creationId xmlns:a16="http://schemas.microsoft.com/office/drawing/2014/main" id="{1D0AA2E6-F909-4F2B-AED6-7CB9A63E34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6" name="Line 50">
          <a:extLst>
            <a:ext uri="{FF2B5EF4-FFF2-40B4-BE49-F238E27FC236}">
              <a16:creationId xmlns:a16="http://schemas.microsoft.com/office/drawing/2014/main" id="{522A0E03-7FED-4296-91BA-406B5A7B933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7" name="Line 51">
          <a:extLst>
            <a:ext uri="{FF2B5EF4-FFF2-40B4-BE49-F238E27FC236}">
              <a16:creationId xmlns:a16="http://schemas.microsoft.com/office/drawing/2014/main" id="{02BA2C6E-629A-4DC2-9889-215ECF2328D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8" name="Line 182">
          <a:extLst>
            <a:ext uri="{FF2B5EF4-FFF2-40B4-BE49-F238E27FC236}">
              <a16:creationId xmlns:a16="http://schemas.microsoft.com/office/drawing/2014/main" id="{9C487B74-8355-46DC-A0E0-F98EEA2DA12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69" name="Line 183">
          <a:extLst>
            <a:ext uri="{FF2B5EF4-FFF2-40B4-BE49-F238E27FC236}">
              <a16:creationId xmlns:a16="http://schemas.microsoft.com/office/drawing/2014/main" id="{00C95C5B-9271-4A86-9359-0ECA2A57FE7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0" name="Line 184">
          <a:extLst>
            <a:ext uri="{FF2B5EF4-FFF2-40B4-BE49-F238E27FC236}">
              <a16:creationId xmlns:a16="http://schemas.microsoft.com/office/drawing/2014/main" id="{51E4686A-B448-4717-A2C6-03736C36315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1" name="Line 185">
          <a:extLst>
            <a:ext uri="{FF2B5EF4-FFF2-40B4-BE49-F238E27FC236}">
              <a16:creationId xmlns:a16="http://schemas.microsoft.com/office/drawing/2014/main" id="{DCE0EED4-8EF5-4A04-9FB2-1BDA37C567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2" name="Line 186">
          <a:extLst>
            <a:ext uri="{FF2B5EF4-FFF2-40B4-BE49-F238E27FC236}">
              <a16:creationId xmlns:a16="http://schemas.microsoft.com/office/drawing/2014/main" id="{C6837389-5D89-4762-B054-5ED485A0AC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3" name="Line 187">
          <a:extLst>
            <a:ext uri="{FF2B5EF4-FFF2-40B4-BE49-F238E27FC236}">
              <a16:creationId xmlns:a16="http://schemas.microsoft.com/office/drawing/2014/main" id="{F1EA1E42-BF7A-471D-8B9E-24586F4BB5A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4" name="Line 46">
          <a:extLst>
            <a:ext uri="{FF2B5EF4-FFF2-40B4-BE49-F238E27FC236}">
              <a16:creationId xmlns:a16="http://schemas.microsoft.com/office/drawing/2014/main" id="{4F98EA25-7F93-4F3B-9046-C0B9B4DBAF2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5" name="Line 47">
          <a:extLst>
            <a:ext uri="{FF2B5EF4-FFF2-40B4-BE49-F238E27FC236}">
              <a16:creationId xmlns:a16="http://schemas.microsoft.com/office/drawing/2014/main" id="{48777DA3-BAC2-4E98-A79E-37DAA9AECB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6" name="Line 48">
          <a:extLst>
            <a:ext uri="{FF2B5EF4-FFF2-40B4-BE49-F238E27FC236}">
              <a16:creationId xmlns:a16="http://schemas.microsoft.com/office/drawing/2014/main" id="{436C3BC5-4E62-4AD9-AE8C-FA3ADC77C3B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7" name="Line 49">
          <a:extLst>
            <a:ext uri="{FF2B5EF4-FFF2-40B4-BE49-F238E27FC236}">
              <a16:creationId xmlns:a16="http://schemas.microsoft.com/office/drawing/2014/main" id="{E3C4C1CD-9282-4CE4-8372-F97901CADF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8" name="Line 50">
          <a:extLst>
            <a:ext uri="{FF2B5EF4-FFF2-40B4-BE49-F238E27FC236}">
              <a16:creationId xmlns:a16="http://schemas.microsoft.com/office/drawing/2014/main" id="{9F642E76-E204-454F-B9E4-F20B26A0C28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79" name="Line 51">
          <a:extLst>
            <a:ext uri="{FF2B5EF4-FFF2-40B4-BE49-F238E27FC236}">
              <a16:creationId xmlns:a16="http://schemas.microsoft.com/office/drawing/2014/main" id="{9B415A27-CA31-4AD8-8031-9EC0DF7ABB6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0" name="Line 182">
          <a:extLst>
            <a:ext uri="{FF2B5EF4-FFF2-40B4-BE49-F238E27FC236}">
              <a16:creationId xmlns:a16="http://schemas.microsoft.com/office/drawing/2014/main" id="{FAC6763E-240A-4740-B8EE-F79EAAF32A1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1" name="Line 183">
          <a:extLst>
            <a:ext uri="{FF2B5EF4-FFF2-40B4-BE49-F238E27FC236}">
              <a16:creationId xmlns:a16="http://schemas.microsoft.com/office/drawing/2014/main" id="{1B74086E-1ABB-4142-BAE9-4AF8B44668B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2" name="Line 184">
          <a:extLst>
            <a:ext uri="{FF2B5EF4-FFF2-40B4-BE49-F238E27FC236}">
              <a16:creationId xmlns:a16="http://schemas.microsoft.com/office/drawing/2014/main" id="{9CCC341E-4DDF-47D7-BC92-EE781A12867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3" name="Line 185">
          <a:extLst>
            <a:ext uri="{FF2B5EF4-FFF2-40B4-BE49-F238E27FC236}">
              <a16:creationId xmlns:a16="http://schemas.microsoft.com/office/drawing/2014/main" id="{37A17130-23D9-43A6-A67C-5E8901C85F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4" name="Line 186">
          <a:extLst>
            <a:ext uri="{FF2B5EF4-FFF2-40B4-BE49-F238E27FC236}">
              <a16:creationId xmlns:a16="http://schemas.microsoft.com/office/drawing/2014/main" id="{3C1D09C6-0E63-442E-8069-4CD7D0426C3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5" name="Line 187">
          <a:extLst>
            <a:ext uri="{FF2B5EF4-FFF2-40B4-BE49-F238E27FC236}">
              <a16:creationId xmlns:a16="http://schemas.microsoft.com/office/drawing/2014/main" id="{68FCEF16-11FD-44F0-839E-3182286270C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6" name="Line 46">
          <a:extLst>
            <a:ext uri="{FF2B5EF4-FFF2-40B4-BE49-F238E27FC236}">
              <a16:creationId xmlns:a16="http://schemas.microsoft.com/office/drawing/2014/main" id="{5F865BBA-FB29-4118-85D4-48C55818DDF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7" name="Line 47">
          <a:extLst>
            <a:ext uri="{FF2B5EF4-FFF2-40B4-BE49-F238E27FC236}">
              <a16:creationId xmlns:a16="http://schemas.microsoft.com/office/drawing/2014/main" id="{44F192B0-1583-453D-B673-A9578978AB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8" name="Line 48">
          <a:extLst>
            <a:ext uri="{FF2B5EF4-FFF2-40B4-BE49-F238E27FC236}">
              <a16:creationId xmlns:a16="http://schemas.microsoft.com/office/drawing/2014/main" id="{BE81C82A-68AE-4382-8123-E97B9398C28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89" name="Line 49">
          <a:extLst>
            <a:ext uri="{FF2B5EF4-FFF2-40B4-BE49-F238E27FC236}">
              <a16:creationId xmlns:a16="http://schemas.microsoft.com/office/drawing/2014/main" id="{EE9D05D8-CC18-4257-B841-9386D2FB042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0" name="Line 50">
          <a:extLst>
            <a:ext uri="{FF2B5EF4-FFF2-40B4-BE49-F238E27FC236}">
              <a16:creationId xmlns:a16="http://schemas.microsoft.com/office/drawing/2014/main" id="{1B11CCDF-A0FD-408C-8987-79B8687AFED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1" name="Line 51">
          <a:extLst>
            <a:ext uri="{FF2B5EF4-FFF2-40B4-BE49-F238E27FC236}">
              <a16:creationId xmlns:a16="http://schemas.microsoft.com/office/drawing/2014/main" id="{8BD4F75A-3A18-4397-8376-AD44C10069F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2" name="Line 182">
          <a:extLst>
            <a:ext uri="{FF2B5EF4-FFF2-40B4-BE49-F238E27FC236}">
              <a16:creationId xmlns:a16="http://schemas.microsoft.com/office/drawing/2014/main" id="{D0B7DBAD-9BA3-4E68-A618-34188F0F094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3" name="Line 183">
          <a:extLst>
            <a:ext uri="{FF2B5EF4-FFF2-40B4-BE49-F238E27FC236}">
              <a16:creationId xmlns:a16="http://schemas.microsoft.com/office/drawing/2014/main" id="{8262564A-81F9-4625-BC0E-9F00A9DCAD3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4" name="Line 184">
          <a:extLst>
            <a:ext uri="{FF2B5EF4-FFF2-40B4-BE49-F238E27FC236}">
              <a16:creationId xmlns:a16="http://schemas.microsoft.com/office/drawing/2014/main" id="{7C2A289C-8680-4E2B-973A-D6E63A2458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5" name="Line 185">
          <a:extLst>
            <a:ext uri="{FF2B5EF4-FFF2-40B4-BE49-F238E27FC236}">
              <a16:creationId xmlns:a16="http://schemas.microsoft.com/office/drawing/2014/main" id="{82819144-27FE-4056-B795-C9AEBB3FE48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6" name="Line 186">
          <a:extLst>
            <a:ext uri="{FF2B5EF4-FFF2-40B4-BE49-F238E27FC236}">
              <a16:creationId xmlns:a16="http://schemas.microsoft.com/office/drawing/2014/main" id="{CA542C91-15B4-4B08-81C5-42483EF0EAB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7" name="Line 187">
          <a:extLst>
            <a:ext uri="{FF2B5EF4-FFF2-40B4-BE49-F238E27FC236}">
              <a16:creationId xmlns:a16="http://schemas.microsoft.com/office/drawing/2014/main" id="{199F4418-AD7E-4E4D-8D18-C058029CE1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8" name="Line 46">
          <a:extLst>
            <a:ext uri="{FF2B5EF4-FFF2-40B4-BE49-F238E27FC236}">
              <a16:creationId xmlns:a16="http://schemas.microsoft.com/office/drawing/2014/main" id="{D19556BA-45D6-419D-A053-EACB7CDB64A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199" name="Line 47">
          <a:extLst>
            <a:ext uri="{FF2B5EF4-FFF2-40B4-BE49-F238E27FC236}">
              <a16:creationId xmlns:a16="http://schemas.microsoft.com/office/drawing/2014/main" id="{7E15CD91-ABA4-4C53-B5F7-FEDA78BB292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0" name="Line 48">
          <a:extLst>
            <a:ext uri="{FF2B5EF4-FFF2-40B4-BE49-F238E27FC236}">
              <a16:creationId xmlns:a16="http://schemas.microsoft.com/office/drawing/2014/main" id="{E65151D0-8ECA-4693-BA99-6CF8F43A9A1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1" name="Line 49">
          <a:extLst>
            <a:ext uri="{FF2B5EF4-FFF2-40B4-BE49-F238E27FC236}">
              <a16:creationId xmlns:a16="http://schemas.microsoft.com/office/drawing/2014/main" id="{6652428F-84EF-4C6D-BB98-F3254321AEB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2" name="Line 50">
          <a:extLst>
            <a:ext uri="{FF2B5EF4-FFF2-40B4-BE49-F238E27FC236}">
              <a16:creationId xmlns:a16="http://schemas.microsoft.com/office/drawing/2014/main" id="{4333146B-5D82-42D3-AC4B-8892A9AA91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3" name="Line 51">
          <a:extLst>
            <a:ext uri="{FF2B5EF4-FFF2-40B4-BE49-F238E27FC236}">
              <a16:creationId xmlns:a16="http://schemas.microsoft.com/office/drawing/2014/main" id="{B776B03B-D50B-438A-8B9D-3655AD3121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4" name="Line 182">
          <a:extLst>
            <a:ext uri="{FF2B5EF4-FFF2-40B4-BE49-F238E27FC236}">
              <a16:creationId xmlns:a16="http://schemas.microsoft.com/office/drawing/2014/main" id="{A15E1E3E-A4A5-451E-B7B0-264504503E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5" name="Line 183">
          <a:extLst>
            <a:ext uri="{FF2B5EF4-FFF2-40B4-BE49-F238E27FC236}">
              <a16:creationId xmlns:a16="http://schemas.microsoft.com/office/drawing/2014/main" id="{B240071D-4C59-4111-ABBA-06AA36B4B7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6" name="Line 184">
          <a:extLst>
            <a:ext uri="{FF2B5EF4-FFF2-40B4-BE49-F238E27FC236}">
              <a16:creationId xmlns:a16="http://schemas.microsoft.com/office/drawing/2014/main" id="{8B5FB6E7-0C3B-4F55-966E-96D5F0A511C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7" name="Line 185">
          <a:extLst>
            <a:ext uri="{FF2B5EF4-FFF2-40B4-BE49-F238E27FC236}">
              <a16:creationId xmlns:a16="http://schemas.microsoft.com/office/drawing/2014/main" id="{0A5C815E-D2EB-474C-8F2B-736C4CA7B6F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8" name="Line 186">
          <a:extLst>
            <a:ext uri="{FF2B5EF4-FFF2-40B4-BE49-F238E27FC236}">
              <a16:creationId xmlns:a16="http://schemas.microsoft.com/office/drawing/2014/main" id="{0261C42A-83B8-40CA-A784-E964C28BD6F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09" name="Line 187">
          <a:extLst>
            <a:ext uri="{FF2B5EF4-FFF2-40B4-BE49-F238E27FC236}">
              <a16:creationId xmlns:a16="http://schemas.microsoft.com/office/drawing/2014/main" id="{F6A0781F-9A71-4ECE-95E8-E7405009353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0" name="Line 46">
          <a:extLst>
            <a:ext uri="{FF2B5EF4-FFF2-40B4-BE49-F238E27FC236}">
              <a16:creationId xmlns:a16="http://schemas.microsoft.com/office/drawing/2014/main" id="{117D696A-DC2A-4483-9299-50F7509612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1" name="Line 47">
          <a:extLst>
            <a:ext uri="{FF2B5EF4-FFF2-40B4-BE49-F238E27FC236}">
              <a16:creationId xmlns:a16="http://schemas.microsoft.com/office/drawing/2014/main" id="{DE3D2C9D-F6A8-424C-A3E6-01FF0C4BA87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2" name="Line 48">
          <a:extLst>
            <a:ext uri="{FF2B5EF4-FFF2-40B4-BE49-F238E27FC236}">
              <a16:creationId xmlns:a16="http://schemas.microsoft.com/office/drawing/2014/main" id="{F7A624CF-74C1-4C34-A84C-BCD2FC578A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3" name="Line 49">
          <a:extLst>
            <a:ext uri="{FF2B5EF4-FFF2-40B4-BE49-F238E27FC236}">
              <a16:creationId xmlns:a16="http://schemas.microsoft.com/office/drawing/2014/main" id="{EB7CCA2B-8E36-4A27-8303-437D46B9260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4" name="Line 50">
          <a:extLst>
            <a:ext uri="{FF2B5EF4-FFF2-40B4-BE49-F238E27FC236}">
              <a16:creationId xmlns:a16="http://schemas.microsoft.com/office/drawing/2014/main" id="{DD667C0F-1DAC-49E6-99B9-ED63CF46FFF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5" name="Line 51">
          <a:extLst>
            <a:ext uri="{FF2B5EF4-FFF2-40B4-BE49-F238E27FC236}">
              <a16:creationId xmlns:a16="http://schemas.microsoft.com/office/drawing/2014/main" id="{775DEBD6-7882-4057-A649-C6977D99760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6" name="Line 182">
          <a:extLst>
            <a:ext uri="{FF2B5EF4-FFF2-40B4-BE49-F238E27FC236}">
              <a16:creationId xmlns:a16="http://schemas.microsoft.com/office/drawing/2014/main" id="{67620333-AB2B-42E0-85DC-0108D4BADB6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7" name="Line 183">
          <a:extLst>
            <a:ext uri="{FF2B5EF4-FFF2-40B4-BE49-F238E27FC236}">
              <a16:creationId xmlns:a16="http://schemas.microsoft.com/office/drawing/2014/main" id="{6FA9CCD9-5304-4A9F-9ADE-CFBB800C181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8" name="Line 184">
          <a:extLst>
            <a:ext uri="{FF2B5EF4-FFF2-40B4-BE49-F238E27FC236}">
              <a16:creationId xmlns:a16="http://schemas.microsoft.com/office/drawing/2014/main" id="{66791183-BA74-4945-A5E5-42A8A66E19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19" name="Line 185">
          <a:extLst>
            <a:ext uri="{FF2B5EF4-FFF2-40B4-BE49-F238E27FC236}">
              <a16:creationId xmlns:a16="http://schemas.microsoft.com/office/drawing/2014/main" id="{7AE0FC46-D765-4E3A-82ED-D8470305845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0" name="Line 186">
          <a:extLst>
            <a:ext uri="{FF2B5EF4-FFF2-40B4-BE49-F238E27FC236}">
              <a16:creationId xmlns:a16="http://schemas.microsoft.com/office/drawing/2014/main" id="{07017651-E5A8-40A6-AF6F-573DEA9E486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1" name="Line 187">
          <a:extLst>
            <a:ext uri="{FF2B5EF4-FFF2-40B4-BE49-F238E27FC236}">
              <a16:creationId xmlns:a16="http://schemas.microsoft.com/office/drawing/2014/main" id="{1BD85852-00E5-4CE6-ADB6-6C37515A593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2" name="Line 46">
          <a:extLst>
            <a:ext uri="{FF2B5EF4-FFF2-40B4-BE49-F238E27FC236}">
              <a16:creationId xmlns:a16="http://schemas.microsoft.com/office/drawing/2014/main" id="{0ED0246D-8E31-48F6-8E8C-E7F496DFE42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3" name="Line 47">
          <a:extLst>
            <a:ext uri="{FF2B5EF4-FFF2-40B4-BE49-F238E27FC236}">
              <a16:creationId xmlns:a16="http://schemas.microsoft.com/office/drawing/2014/main" id="{40060368-A9FB-4D58-B616-F011895EF03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4" name="Line 48">
          <a:extLst>
            <a:ext uri="{FF2B5EF4-FFF2-40B4-BE49-F238E27FC236}">
              <a16:creationId xmlns:a16="http://schemas.microsoft.com/office/drawing/2014/main" id="{85A59E40-E0E4-4FC3-BD0C-BC8B2F6694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5" name="Line 49">
          <a:extLst>
            <a:ext uri="{FF2B5EF4-FFF2-40B4-BE49-F238E27FC236}">
              <a16:creationId xmlns:a16="http://schemas.microsoft.com/office/drawing/2014/main" id="{EEDF2F5C-56D5-4DCF-823B-5818DDCBE86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6" name="Line 50">
          <a:extLst>
            <a:ext uri="{FF2B5EF4-FFF2-40B4-BE49-F238E27FC236}">
              <a16:creationId xmlns:a16="http://schemas.microsoft.com/office/drawing/2014/main" id="{2B6F888C-6CCC-4BDB-815E-293CF2BE1A4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7" name="Line 51">
          <a:extLst>
            <a:ext uri="{FF2B5EF4-FFF2-40B4-BE49-F238E27FC236}">
              <a16:creationId xmlns:a16="http://schemas.microsoft.com/office/drawing/2014/main" id="{4201F055-47FC-46F3-BA73-5B12F4EAC86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8" name="Line 182">
          <a:extLst>
            <a:ext uri="{FF2B5EF4-FFF2-40B4-BE49-F238E27FC236}">
              <a16:creationId xmlns:a16="http://schemas.microsoft.com/office/drawing/2014/main" id="{58A989A0-0887-40C2-A3FB-6ED5C787C7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29" name="Line 183">
          <a:extLst>
            <a:ext uri="{FF2B5EF4-FFF2-40B4-BE49-F238E27FC236}">
              <a16:creationId xmlns:a16="http://schemas.microsoft.com/office/drawing/2014/main" id="{BF0E7641-5096-48AD-A9D3-A9EDDFB9F06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0" name="Line 184">
          <a:extLst>
            <a:ext uri="{FF2B5EF4-FFF2-40B4-BE49-F238E27FC236}">
              <a16:creationId xmlns:a16="http://schemas.microsoft.com/office/drawing/2014/main" id="{EEA64319-A55C-4EFD-930E-12581A1732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1" name="Line 185">
          <a:extLst>
            <a:ext uri="{FF2B5EF4-FFF2-40B4-BE49-F238E27FC236}">
              <a16:creationId xmlns:a16="http://schemas.microsoft.com/office/drawing/2014/main" id="{2C3F6999-136E-42F2-AB66-30038D001BB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2" name="Line 186">
          <a:extLst>
            <a:ext uri="{FF2B5EF4-FFF2-40B4-BE49-F238E27FC236}">
              <a16:creationId xmlns:a16="http://schemas.microsoft.com/office/drawing/2014/main" id="{1C3886B0-BFA2-4FFD-B40D-2DEE55AACAF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3" name="Line 187">
          <a:extLst>
            <a:ext uri="{FF2B5EF4-FFF2-40B4-BE49-F238E27FC236}">
              <a16:creationId xmlns:a16="http://schemas.microsoft.com/office/drawing/2014/main" id="{B7E3B8EE-205B-458D-AC20-D222ACC6BC1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4" name="Line 46">
          <a:extLst>
            <a:ext uri="{FF2B5EF4-FFF2-40B4-BE49-F238E27FC236}">
              <a16:creationId xmlns:a16="http://schemas.microsoft.com/office/drawing/2014/main" id="{2C601D5D-17F3-44AD-B37C-0B90FC411B6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5" name="Line 47">
          <a:extLst>
            <a:ext uri="{FF2B5EF4-FFF2-40B4-BE49-F238E27FC236}">
              <a16:creationId xmlns:a16="http://schemas.microsoft.com/office/drawing/2014/main" id="{FD46F4A0-A051-4291-89AA-44C5B8A6414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6" name="Line 48">
          <a:extLst>
            <a:ext uri="{FF2B5EF4-FFF2-40B4-BE49-F238E27FC236}">
              <a16:creationId xmlns:a16="http://schemas.microsoft.com/office/drawing/2014/main" id="{2FFC0A47-FAC8-44C0-B4BD-BE4B3571A8C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7" name="Line 49">
          <a:extLst>
            <a:ext uri="{FF2B5EF4-FFF2-40B4-BE49-F238E27FC236}">
              <a16:creationId xmlns:a16="http://schemas.microsoft.com/office/drawing/2014/main" id="{7D221D9E-193D-43F0-AB6E-2A6A7627829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8" name="Line 50">
          <a:extLst>
            <a:ext uri="{FF2B5EF4-FFF2-40B4-BE49-F238E27FC236}">
              <a16:creationId xmlns:a16="http://schemas.microsoft.com/office/drawing/2014/main" id="{E60B6050-FBA9-4C54-A661-FC44B438FF1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39" name="Line 51">
          <a:extLst>
            <a:ext uri="{FF2B5EF4-FFF2-40B4-BE49-F238E27FC236}">
              <a16:creationId xmlns:a16="http://schemas.microsoft.com/office/drawing/2014/main" id="{BE73B925-D7D1-4825-8294-0813A83D40A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0" name="Line 182">
          <a:extLst>
            <a:ext uri="{FF2B5EF4-FFF2-40B4-BE49-F238E27FC236}">
              <a16:creationId xmlns:a16="http://schemas.microsoft.com/office/drawing/2014/main" id="{DFCE8872-E703-46F8-A645-3B572AC28C3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1" name="Line 183">
          <a:extLst>
            <a:ext uri="{FF2B5EF4-FFF2-40B4-BE49-F238E27FC236}">
              <a16:creationId xmlns:a16="http://schemas.microsoft.com/office/drawing/2014/main" id="{1A699849-0720-4FE5-B055-938D0CFB7CC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2" name="Line 184">
          <a:extLst>
            <a:ext uri="{FF2B5EF4-FFF2-40B4-BE49-F238E27FC236}">
              <a16:creationId xmlns:a16="http://schemas.microsoft.com/office/drawing/2014/main" id="{7D13D7D0-D8ED-4D7A-AA92-1AE67950FE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3" name="Line 185">
          <a:extLst>
            <a:ext uri="{FF2B5EF4-FFF2-40B4-BE49-F238E27FC236}">
              <a16:creationId xmlns:a16="http://schemas.microsoft.com/office/drawing/2014/main" id="{539550C2-C7C6-432E-B9E4-58227E192A8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4" name="Line 186">
          <a:extLst>
            <a:ext uri="{FF2B5EF4-FFF2-40B4-BE49-F238E27FC236}">
              <a16:creationId xmlns:a16="http://schemas.microsoft.com/office/drawing/2014/main" id="{09857C6B-3F69-40C5-A6A7-69E6475325C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5" name="Line 187">
          <a:extLst>
            <a:ext uri="{FF2B5EF4-FFF2-40B4-BE49-F238E27FC236}">
              <a16:creationId xmlns:a16="http://schemas.microsoft.com/office/drawing/2014/main" id="{E88B5F5A-A5FB-4114-A9B0-BF33F340E2D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6" name="Line 46">
          <a:extLst>
            <a:ext uri="{FF2B5EF4-FFF2-40B4-BE49-F238E27FC236}">
              <a16:creationId xmlns:a16="http://schemas.microsoft.com/office/drawing/2014/main" id="{4ACF00CB-B80B-4211-966A-E1E3163949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7" name="Line 47">
          <a:extLst>
            <a:ext uri="{FF2B5EF4-FFF2-40B4-BE49-F238E27FC236}">
              <a16:creationId xmlns:a16="http://schemas.microsoft.com/office/drawing/2014/main" id="{322C09DA-928E-4921-B37D-E6578C5E114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8" name="Line 48">
          <a:extLst>
            <a:ext uri="{FF2B5EF4-FFF2-40B4-BE49-F238E27FC236}">
              <a16:creationId xmlns:a16="http://schemas.microsoft.com/office/drawing/2014/main" id="{09479F4E-32AE-4CD3-BC4B-11CBC477E01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49" name="Line 49">
          <a:extLst>
            <a:ext uri="{FF2B5EF4-FFF2-40B4-BE49-F238E27FC236}">
              <a16:creationId xmlns:a16="http://schemas.microsoft.com/office/drawing/2014/main" id="{0B40FD2F-5198-4E68-B0E3-F208AC4E4BF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0" name="Line 50">
          <a:extLst>
            <a:ext uri="{FF2B5EF4-FFF2-40B4-BE49-F238E27FC236}">
              <a16:creationId xmlns:a16="http://schemas.microsoft.com/office/drawing/2014/main" id="{4A0DF5A9-F3DC-4777-A489-215931EF481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1" name="Line 51">
          <a:extLst>
            <a:ext uri="{FF2B5EF4-FFF2-40B4-BE49-F238E27FC236}">
              <a16:creationId xmlns:a16="http://schemas.microsoft.com/office/drawing/2014/main" id="{61B5D9C3-A5F7-44DF-A6F3-CDA4403A3FB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2" name="Line 182">
          <a:extLst>
            <a:ext uri="{FF2B5EF4-FFF2-40B4-BE49-F238E27FC236}">
              <a16:creationId xmlns:a16="http://schemas.microsoft.com/office/drawing/2014/main" id="{C18B47F8-9DB0-40E7-9AB7-81703C22A61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3" name="Line 183">
          <a:extLst>
            <a:ext uri="{FF2B5EF4-FFF2-40B4-BE49-F238E27FC236}">
              <a16:creationId xmlns:a16="http://schemas.microsoft.com/office/drawing/2014/main" id="{72F229F8-0727-40FF-87BF-76D693196E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4" name="Line 184">
          <a:extLst>
            <a:ext uri="{FF2B5EF4-FFF2-40B4-BE49-F238E27FC236}">
              <a16:creationId xmlns:a16="http://schemas.microsoft.com/office/drawing/2014/main" id="{D4B415A9-D74F-421E-86D6-58914E99706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5" name="Line 185">
          <a:extLst>
            <a:ext uri="{FF2B5EF4-FFF2-40B4-BE49-F238E27FC236}">
              <a16:creationId xmlns:a16="http://schemas.microsoft.com/office/drawing/2014/main" id="{B45F5938-3F70-4D84-B382-CAB9B237999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6" name="Line 186">
          <a:extLst>
            <a:ext uri="{FF2B5EF4-FFF2-40B4-BE49-F238E27FC236}">
              <a16:creationId xmlns:a16="http://schemas.microsoft.com/office/drawing/2014/main" id="{7D7D0E50-C097-4FA5-83D5-EFB5EB8711D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7" name="Line 187">
          <a:extLst>
            <a:ext uri="{FF2B5EF4-FFF2-40B4-BE49-F238E27FC236}">
              <a16:creationId xmlns:a16="http://schemas.microsoft.com/office/drawing/2014/main" id="{BC436D75-D180-4207-A5D7-DDDEDC119B5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8" name="Line 46">
          <a:extLst>
            <a:ext uri="{FF2B5EF4-FFF2-40B4-BE49-F238E27FC236}">
              <a16:creationId xmlns:a16="http://schemas.microsoft.com/office/drawing/2014/main" id="{76E10745-3B5B-4972-BC18-D0191EDB853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59" name="Line 47">
          <a:extLst>
            <a:ext uri="{FF2B5EF4-FFF2-40B4-BE49-F238E27FC236}">
              <a16:creationId xmlns:a16="http://schemas.microsoft.com/office/drawing/2014/main" id="{D7F8D270-888C-435D-A803-4929F61734A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0" name="Line 48">
          <a:extLst>
            <a:ext uri="{FF2B5EF4-FFF2-40B4-BE49-F238E27FC236}">
              <a16:creationId xmlns:a16="http://schemas.microsoft.com/office/drawing/2014/main" id="{FD260D87-5D97-43F6-97B7-E258F617A80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1" name="Line 49">
          <a:extLst>
            <a:ext uri="{FF2B5EF4-FFF2-40B4-BE49-F238E27FC236}">
              <a16:creationId xmlns:a16="http://schemas.microsoft.com/office/drawing/2014/main" id="{C807AE7A-98AF-44D0-8AD8-972C2F8AC2E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2" name="Line 50">
          <a:extLst>
            <a:ext uri="{FF2B5EF4-FFF2-40B4-BE49-F238E27FC236}">
              <a16:creationId xmlns:a16="http://schemas.microsoft.com/office/drawing/2014/main" id="{992F2FF2-9758-4EAD-A61C-648BC18CE81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3" name="Line 51">
          <a:extLst>
            <a:ext uri="{FF2B5EF4-FFF2-40B4-BE49-F238E27FC236}">
              <a16:creationId xmlns:a16="http://schemas.microsoft.com/office/drawing/2014/main" id="{5A7A8C28-7F86-428F-B82F-D9E67F639C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4" name="Line 182">
          <a:extLst>
            <a:ext uri="{FF2B5EF4-FFF2-40B4-BE49-F238E27FC236}">
              <a16:creationId xmlns:a16="http://schemas.microsoft.com/office/drawing/2014/main" id="{1A3E0E9D-4968-45E1-B691-1F8BFC9203A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5" name="Line 183">
          <a:extLst>
            <a:ext uri="{FF2B5EF4-FFF2-40B4-BE49-F238E27FC236}">
              <a16:creationId xmlns:a16="http://schemas.microsoft.com/office/drawing/2014/main" id="{F25D2467-F278-4C94-816D-ED9B05D575D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6" name="Line 184">
          <a:extLst>
            <a:ext uri="{FF2B5EF4-FFF2-40B4-BE49-F238E27FC236}">
              <a16:creationId xmlns:a16="http://schemas.microsoft.com/office/drawing/2014/main" id="{B33D47D0-4BFD-491B-9884-C7564069E14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7" name="Line 185">
          <a:extLst>
            <a:ext uri="{FF2B5EF4-FFF2-40B4-BE49-F238E27FC236}">
              <a16:creationId xmlns:a16="http://schemas.microsoft.com/office/drawing/2014/main" id="{424F2BB8-EA81-48BE-91B1-5FE7079EBD5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8" name="Line 186">
          <a:extLst>
            <a:ext uri="{FF2B5EF4-FFF2-40B4-BE49-F238E27FC236}">
              <a16:creationId xmlns:a16="http://schemas.microsoft.com/office/drawing/2014/main" id="{CCEE20AC-0E02-406A-A206-090940B53EC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69" name="Line 187">
          <a:extLst>
            <a:ext uri="{FF2B5EF4-FFF2-40B4-BE49-F238E27FC236}">
              <a16:creationId xmlns:a16="http://schemas.microsoft.com/office/drawing/2014/main" id="{E92F64BE-EED3-44B7-A443-F7971B05FBC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0" name="Line 46">
          <a:extLst>
            <a:ext uri="{FF2B5EF4-FFF2-40B4-BE49-F238E27FC236}">
              <a16:creationId xmlns:a16="http://schemas.microsoft.com/office/drawing/2014/main" id="{6BEFD491-3E3E-4C46-B454-9AA8DFAD66F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1" name="Line 47">
          <a:extLst>
            <a:ext uri="{FF2B5EF4-FFF2-40B4-BE49-F238E27FC236}">
              <a16:creationId xmlns:a16="http://schemas.microsoft.com/office/drawing/2014/main" id="{EFCA0CF9-A3A9-4D85-8128-11F1DF598F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2" name="Line 48">
          <a:extLst>
            <a:ext uri="{FF2B5EF4-FFF2-40B4-BE49-F238E27FC236}">
              <a16:creationId xmlns:a16="http://schemas.microsoft.com/office/drawing/2014/main" id="{D620DE64-492B-4C33-AFEF-A2455F2761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3" name="Line 49">
          <a:extLst>
            <a:ext uri="{FF2B5EF4-FFF2-40B4-BE49-F238E27FC236}">
              <a16:creationId xmlns:a16="http://schemas.microsoft.com/office/drawing/2014/main" id="{55F08452-ED92-4CE8-88DD-749322CF37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4" name="Line 50">
          <a:extLst>
            <a:ext uri="{FF2B5EF4-FFF2-40B4-BE49-F238E27FC236}">
              <a16:creationId xmlns:a16="http://schemas.microsoft.com/office/drawing/2014/main" id="{B3EF84A6-05BC-4251-AED5-873DD6A5485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5" name="Line 51">
          <a:extLst>
            <a:ext uri="{FF2B5EF4-FFF2-40B4-BE49-F238E27FC236}">
              <a16:creationId xmlns:a16="http://schemas.microsoft.com/office/drawing/2014/main" id="{37985036-1639-44C7-B557-F78C93B0041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6" name="Line 182">
          <a:extLst>
            <a:ext uri="{FF2B5EF4-FFF2-40B4-BE49-F238E27FC236}">
              <a16:creationId xmlns:a16="http://schemas.microsoft.com/office/drawing/2014/main" id="{3C8D1272-02F1-481E-B2E2-7465546184C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7" name="Line 183">
          <a:extLst>
            <a:ext uri="{FF2B5EF4-FFF2-40B4-BE49-F238E27FC236}">
              <a16:creationId xmlns:a16="http://schemas.microsoft.com/office/drawing/2014/main" id="{C273A35A-3231-493E-BEDB-4769DEB5C34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8" name="Line 184">
          <a:extLst>
            <a:ext uri="{FF2B5EF4-FFF2-40B4-BE49-F238E27FC236}">
              <a16:creationId xmlns:a16="http://schemas.microsoft.com/office/drawing/2014/main" id="{5C1ACF37-613D-48C3-935A-52DE097E7C2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79" name="Line 185">
          <a:extLst>
            <a:ext uri="{FF2B5EF4-FFF2-40B4-BE49-F238E27FC236}">
              <a16:creationId xmlns:a16="http://schemas.microsoft.com/office/drawing/2014/main" id="{9BCC4B29-A58C-4930-9892-12DD0AB896D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0" name="Line 186">
          <a:extLst>
            <a:ext uri="{FF2B5EF4-FFF2-40B4-BE49-F238E27FC236}">
              <a16:creationId xmlns:a16="http://schemas.microsoft.com/office/drawing/2014/main" id="{B4276F80-1CCD-4230-8D69-29BCBF70555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1" name="Line 187">
          <a:extLst>
            <a:ext uri="{FF2B5EF4-FFF2-40B4-BE49-F238E27FC236}">
              <a16:creationId xmlns:a16="http://schemas.microsoft.com/office/drawing/2014/main" id="{6329C03D-BD80-4DC2-AED8-5592311C565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2" name="Line 46">
          <a:extLst>
            <a:ext uri="{FF2B5EF4-FFF2-40B4-BE49-F238E27FC236}">
              <a16:creationId xmlns:a16="http://schemas.microsoft.com/office/drawing/2014/main" id="{0764E362-F7F6-409D-8487-182A3345C31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3" name="Line 47">
          <a:extLst>
            <a:ext uri="{FF2B5EF4-FFF2-40B4-BE49-F238E27FC236}">
              <a16:creationId xmlns:a16="http://schemas.microsoft.com/office/drawing/2014/main" id="{A562EDEA-F962-41F6-AB89-CF20508784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4" name="Line 48">
          <a:extLst>
            <a:ext uri="{FF2B5EF4-FFF2-40B4-BE49-F238E27FC236}">
              <a16:creationId xmlns:a16="http://schemas.microsoft.com/office/drawing/2014/main" id="{B2B94B24-CA5B-4C3C-B658-F218E7A6CF0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5" name="Line 49">
          <a:extLst>
            <a:ext uri="{FF2B5EF4-FFF2-40B4-BE49-F238E27FC236}">
              <a16:creationId xmlns:a16="http://schemas.microsoft.com/office/drawing/2014/main" id="{5C3637F5-2C7F-4539-AAA3-509E13C89BD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6" name="Line 50">
          <a:extLst>
            <a:ext uri="{FF2B5EF4-FFF2-40B4-BE49-F238E27FC236}">
              <a16:creationId xmlns:a16="http://schemas.microsoft.com/office/drawing/2014/main" id="{640D3789-FD74-49EE-89B8-B24D29F2A25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7" name="Line 51">
          <a:extLst>
            <a:ext uri="{FF2B5EF4-FFF2-40B4-BE49-F238E27FC236}">
              <a16:creationId xmlns:a16="http://schemas.microsoft.com/office/drawing/2014/main" id="{023CF4A9-816E-479A-A14F-73A47FFD8C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8" name="Line 182">
          <a:extLst>
            <a:ext uri="{FF2B5EF4-FFF2-40B4-BE49-F238E27FC236}">
              <a16:creationId xmlns:a16="http://schemas.microsoft.com/office/drawing/2014/main" id="{BF8B850E-1E0B-4708-8050-D07404EE1FB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89" name="Line 183">
          <a:extLst>
            <a:ext uri="{FF2B5EF4-FFF2-40B4-BE49-F238E27FC236}">
              <a16:creationId xmlns:a16="http://schemas.microsoft.com/office/drawing/2014/main" id="{455D762B-BEB4-4BDC-B826-40337C0BF87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90" name="Line 184">
          <a:extLst>
            <a:ext uri="{FF2B5EF4-FFF2-40B4-BE49-F238E27FC236}">
              <a16:creationId xmlns:a16="http://schemas.microsoft.com/office/drawing/2014/main" id="{E6FA3D92-8B8C-45F8-A04A-08A0438AEC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91" name="Line 185">
          <a:extLst>
            <a:ext uri="{FF2B5EF4-FFF2-40B4-BE49-F238E27FC236}">
              <a16:creationId xmlns:a16="http://schemas.microsoft.com/office/drawing/2014/main" id="{5A6C9948-5CB7-4D91-BC50-2F0A76123C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92" name="Line 186">
          <a:extLst>
            <a:ext uri="{FF2B5EF4-FFF2-40B4-BE49-F238E27FC236}">
              <a16:creationId xmlns:a16="http://schemas.microsoft.com/office/drawing/2014/main" id="{5C047083-C45D-4FDE-BEC5-6980D0AAB3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97</xdr:row>
      <xdr:rowOff>0</xdr:rowOff>
    </xdr:from>
    <xdr:to>
      <xdr:col>9</xdr:col>
      <xdr:colOff>0</xdr:colOff>
      <xdr:row>97</xdr:row>
      <xdr:rowOff>0</xdr:rowOff>
    </xdr:to>
    <xdr:sp macro="" textlink="">
      <xdr:nvSpPr>
        <xdr:cNvPr id="293" name="Line 187">
          <a:extLst>
            <a:ext uri="{FF2B5EF4-FFF2-40B4-BE49-F238E27FC236}">
              <a16:creationId xmlns:a16="http://schemas.microsoft.com/office/drawing/2014/main" id="{6E5A3F10-BB59-4AEB-9004-BDD1DB6F6C5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294" name="Line 46">
          <a:extLst>
            <a:ext uri="{FF2B5EF4-FFF2-40B4-BE49-F238E27FC236}">
              <a16:creationId xmlns:a16="http://schemas.microsoft.com/office/drawing/2014/main" id="{31C3174F-F5AF-4FE4-95D8-D489653152B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295" name="Line 47">
          <a:extLst>
            <a:ext uri="{FF2B5EF4-FFF2-40B4-BE49-F238E27FC236}">
              <a16:creationId xmlns:a16="http://schemas.microsoft.com/office/drawing/2014/main" id="{8C32B815-204C-4B88-934D-A969C7E6E79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296" name="Line 48">
          <a:extLst>
            <a:ext uri="{FF2B5EF4-FFF2-40B4-BE49-F238E27FC236}">
              <a16:creationId xmlns:a16="http://schemas.microsoft.com/office/drawing/2014/main" id="{726AD4B2-4CB0-43F7-8406-FAD17C0730B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297" name="Line 49">
          <a:extLst>
            <a:ext uri="{FF2B5EF4-FFF2-40B4-BE49-F238E27FC236}">
              <a16:creationId xmlns:a16="http://schemas.microsoft.com/office/drawing/2014/main" id="{58002158-09F6-4B2E-ABB7-CDB128B4FD9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298" name="Line 50">
          <a:extLst>
            <a:ext uri="{FF2B5EF4-FFF2-40B4-BE49-F238E27FC236}">
              <a16:creationId xmlns:a16="http://schemas.microsoft.com/office/drawing/2014/main" id="{51F5EE4D-C292-47C7-A3A5-352997FE00F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299" name="Line 51">
          <a:extLst>
            <a:ext uri="{FF2B5EF4-FFF2-40B4-BE49-F238E27FC236}">
              <a16:creationId xmlns:a16="http://schemas.microsoft.com/office/drawing/2014/main" id="{9BBB3F3D-F96E-4F33-ADDC-A88B7A911D2C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0" name="Line 182">
          <a:extLst>
            <a:ext uri="{FF2B5EF4-FFF2-40B4-BE49-F238E27FC236}">
              <a16:creationId xmlns:a16="http://schemas.microsoft.com/office/drawing/2014/main" id="{717C23BD-BF13-4CBE-BF09-A88E3CE5610C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1" name="Line 183">
          <a:extLst>
            <a:ext uri="{FF2B5EF4-FFF2-40B4-BE49-F238E27FC236}">
              <a16:creationId xmlns:a16="http://schemas.microsoft.com/office/drawing/2014/main" id="{6C3306F4-8A7B-41B4-B488-3F8D6841D80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2" name="Line 184">
          <a:extLst>
            <a:ext uri="{FF2B5EF4-FFF2-40B4-BE49-F238E27FC236}">
              <a16:creationId xmlns:a16="http://schemas.microsoft.com/office/drawing/2014/main" id="{7C28354C-EA26-4C25-9303-2A11BFF3C18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3" name="Line 185">
          <a:extLst>
            <a:ext uri="{FF2B5EF4-FFF2-40B4-BE49-F238E27FC236}">
              <a16:creationId xmlns:a16="http://schemas.microsoft.com/office/drawing/2014/main" id="{0222B437-061A-4577-8FC5-5B53D1DE814E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4" name="Line 186">
          <a:extLst>
            <a:ext uri="{FF2B5EF4-FFF2-40B4-BE49-F238E27FC236}">
              <a16:creationId xmlns:a16="http://schemas.microsoft.com/office/drawing/2014/main" id="{30412162-6AD8-4586-A1D7-DFAB0FF9C22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5" name="Line 187">
          <a:extLst>
            <a:ext uri="{FF2B5EF4-FFF2-40B4-BE49-F238E27FC236}">
              <a16:creationId xmlns:a16="http://schemas.microsoft.com/office/drawing/2014/main" id="{5EB757F6-CC45-450E-B453-7BD3566FE17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6" name="Line 46">
          <a:extLst>
            <a:ext uri="{FF2B5EF4-FFF2-40B4-BE49-F238E27FC236}">
              <a16:creationId xmlns:a16="http://schemas.microsoft.com/office/drawing/2014/main" id="{83DF1E8D-6F02-46D2-97C5-35FB18EEF5D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7" name="Line 47">
          <a:extLst>
            <a:ext uri="{FF2B5EF4-FFF2-40B4-BE49-F238E27FC236}">
              <a16:creationId xmlns:a16="http://schemas.microsoft.com/office/drawing/2014/main" id="{9053CB25-B421-42E7-B946-8474396F8AEF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8" name="Line 48">
          <a:extLst>
            <a:ext uri="{FF2B5EF4-FFF2-40B4-BE49-F238E27FC236}">
              <a16:creationId xmlns:a16="http://schemas.microsoft.com/office/drawing/2014/main" id="{304A7BCE-EC84-485E-934F-AC8ABEEFA35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09" name="Line 49">
          <a:extLst>
            <a:ext uri="{FF2B5EF4-FFF2-40B4-BE49-F238E27FC236}">
              <a16:creationId xmlns:a16="http://schemas.microsoft.com/office/drawing/2014/main" id="{CE521E7E-D0D6-48A3-BDAF-06BBF27A7A7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0" name="Line 50">
          <a:extLst>
            <a:ext uri="{FF2B5EF4-FFF2-40B4-BE49-F238E27FC236}">
              <a16:creationId xmlns:a16="http://schemas.microsoft.com/office/drawing/2014/main" id="{47244ED0-4F30-448B-98BF-0CF10B210D4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1" name="Line 51">
          <a:extLst>
            <a:ext uri="{FF2B5EF4-FFF2-40B4-BE49-F238E27FC236}">
              <a16:creationId xmlns:a16="http://schemas.microsoft.com/office/drawing/2014/main" id="{BDE48FE8-E640-4E73-8F97-CAA63C21E01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2" name="Line 182">
          <a:extLst>
            <a:ext uri="{FF2B5EF4-FFF2-40B4-BE49-F238E27FC236}">
              <a16:creationId xmlns:a16="http://schemas.microsoft.com/office/drawing/2014/main" id="{00998164-77E6-4602-A4E9-C38E34DDF68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3" name="Line 183">
          <a:extLst>
            <a:ext uri="{FF2B5EF4-FFF2-40B4-BE49-F238E27FC236}">
              <a16:creationId xmlns:a16="http://schemas.microsoft.com/office/drawing/2014/main" id="{133702CB-4F03-47EE-BEC5-E11601993BF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4" name="Line 184">
          <a:extLst>
            <a:ext uri="{FF2B5EF4-FFF2-40B4-BE49-F238E27FC236}">
              <a16:creationId xmlns:a16="http://schemas.microsoft.com/office/drawing/2014/main" id="{7B1B6639-C510-4754-885F-E119E3B1CE3B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5" name="Line 185">
          <a:extLst>
            <a:ext uri="{FF2B5EF4-FFF2-40B4-BE49-F238E27FC236}">
              <a16:creationId xmlns:a16="http://schemas.microsoft.com/office/drawing/2014/main" id="{9DF6E6FA-37EB-4D56-AC18-C06028DD7C1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6" name="Line 186">
          <a:extLst>
            <a:ext uri="{FF2B5EF4-FFF2-40B4-BE49-F238E27FC236}">
              <a16:creationId xmlns:a16="http://schemas.microsoft.com/office/drawing/2014/main" id="{6F5F7A80-322B-44EE-961E-4DD8BC08AF7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7" name="Line 187">
          <a:extLst>
            <a:ext uri="{FF2B5EF4-FFF2-40B4-BE49-F238E27FC236}">
              <a16:creationId xmlns:a16="http://schemas.microsoft.com/office/drawing/2014/main" id="{F54485BA-B856-4400-8EE6-E4336B502EE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8" name="Line 46">
          <a:extLst>
            <a:ext uri="{FF2B5EF4-FFF2-40B4-BE49-F238E27FC236}">
              <a16:creationId xmlns:a16="http://schemas.microsoft.com/office/drawing/2014/main" id="{C75BC1E3-265B-4BFF-A49D-FA0DBC0A2AF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19" name="Line 47">
          <a:extLst>
            <a:ext uri="{FF2B5EF4-FFF2-40B4-BE49-F238E27FC236}">
              <a16:creationId xmlns:a16="http://schemas.microsoft.com/office/drawing/2014/main" id="{98A50532-303F-4058-B9EF-0850F54D67A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0" name="Line 48">
          <a:extLst>
            <a:ext uri="{FF2B5EF4-FFF2-40B4-BE49-F238E27FC236}">
              <a16:creationId xmlns:a16="http://schemas.microsoft.com/office/drawing/2014/main" id="{A5C3445F-C19A-40FC-A2B5-70F53FB93BA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1" name="Line 49">
          <a:extLst>
            <a:ext uri="{FF2B5EF4-FFF2-40B4-BE49-F238E27FC236}">
              <a16:creationId xmlns:a16="http://schemas.microsoft.com/office/drawing/2014/main" id="{7219655D-4BC3-40E2-8FA6-D8C4EAE0667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2" name="Line 50">
          <a:extLst>
            <a:ext uri="{FF2B5EF4-FFF2-40B4-BE49-F238E27FC236}">
              <a16:creationId xmlns:a16="http://schemas.microsoft.com/office/drawing/2014/main" id="{09213095-B733-4B67-90EB-13EBA3C6007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3" name="Line 51">
          <a:extLst>
            <a:ext uri="{FF2B5EF4-FFF2-40B4-BE49-F238E27FC236}">
              <a16:creationId xmlns:a16="http://schemas.microsoft.com/office/drawing/2014/main" id="{278BF165-2A5D-420A-811A-6B994DF5EE8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4" name="Line 182">
          <a:extLst>
            <a:ext uri="{FF2B5EF4-FFF2-40B4-BE49-F238E27FC236}">
              <a16:creationId xmlns:a16="http://schemas.microsoft.com/office/drawing/2014/main" id="{1F6DFD0F-C677-4A31-9E2F-8E9E62922C8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5" name="Line 183">
          <a:extLst>
            <a:ext uri="{FF2B5EF4-FFF2-40B4-BE49-F238E27FC236}">
              <a16:creationId xmlns:a16="http://schemas.microsoft.com/office/drawing/2014/main" id="{9AC1A723-F5E2-4E98-AC76-DA692A3E9AE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6" name="Line 184">
          <a:extLst>
            <a:ext uri="{FF2B5EF4-FFF2-40B4-BE49-F238E27FC236}">
              <a16:creationId xmlns:a16="http://schemas.microsoft.com/office/drawing/2014/main" id="{CD9D823E-0A80-4281-86D3-EF895EF47FA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7" name="Line 185">
          <a:extLst>
            <a:ext uri="{FF2B5EF4-FFF2-40B4-BE49-F238E27FC236}">
              <a16:creationId xmlns:a16="http://schemas.microsoft.com/office/drawing/2014/main" id="{FC583C31-A16C-4D3E-949A-2FA1155DD65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8" name="Line 186">
          <a:extLst>
            <a:ext uri="{FF2B5EF4-FFF2-40B4-BE49-F238E27FC236}">
              <a16:creationId xmlns:a16="http://schemas.microsoft.com/office/drawing/2014/main" id="{1939AAF5-5E09-4C83-A8F8-74F40D26EC4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29" name="Line 187">
          <a:extLst>
            <a:ext uri="{FF2B5EF4-FFF2-40B4-BE49-F238E27FC236}">
              <a16:creationId xmlns:a16="http://schemas.microsoft.com/office/drawing/2014/main" id="{F6684653-EAA0-4B2A-A45B-C3C2ED1555B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0" name="Line 46">
          <a:extLst>
            <a:ext uri="{FF2B5EF4-FFF2-40B4-BE49-F238E27FC236}">
              <a16:creationId xmlns:a16="http://schemas.microsoft.com/office/drawing/2014/main" id="{55CD9DF3-DDE4-4C4B-B19E-AA46870CBF0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1" name="Line 47">
          <a:extLst>
            <a:ext uri="{FF2B5EF4-FFF2-40B4-BE49-F238E27FC236}">
              <a16:creationId xmlns:a16="http://schemas.microsoft.com/office/drawing/2014/main" id="{75E27971-971B-44BF-952D-E03E9C35F3C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2" name="Line 48">
          <a:extLst>
            <a:ext uri="{FF2B5EF4-FFF2-40B4-BE49-F238E27FC236}">
              <a16:creationId xmlns:a16="http://schemas.microsoft.com/office/drawing/2014/main" id="{93D17759-03B9-4565-A3E4-5E55A14AE5D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3" name="Line 49">
          <a:extLst>
            <a:ext uri="{FF2B5EF4-FFF2-40B4-BE49-F238E27FC236}">
              <a16:creationId xmlns:a16="http://schemas.microsoft.com/office/drawing/2014/main" id="{386F11DE-8ED8-481E-9106-76C8F0054D6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4" name="Line 50">
          <a:extLst>
            <a:ext uri="{FF2B5EF4-FFF2-40B4-BE49-F238E27FC236}">
              <a16:creationId xmlns:a16="http://schemas.microsoft.com/office/drawing/2014/main" id="{038249EC-262E-4BC3-81A3-0373BD00224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5" name="Line 51">
          <a:extLst>
            <a:ext uri="{FF2B5EF4-FFF2-40B4-BE49-F238E27FC236}">
              <a16:creationId xmlns:a16="http://schemas.microsoft.com/office/drawing/2014/main" id="{ABF9B250-ABF0-4F45-88BE-7862DC10255E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6" name="Line 182">
          <a:extLst>
            <a:ext uri="{FF2B5EF4-FFF2-40B4-BE49-F238E27FC236}">
              <a16:creationId xmlns:a16="http://schemas.microsoft.com/office/drawing/2014/main" id="{16076376-E841-4F3E-972B-DE1BC0A47BD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7" name="Line 183">
          <a:extLst>
            <a:ext uri="{FF2B5EF4-FFF2-40B4-BE49-F238E27FC236}">
              <a16:creationId xmlns:a16="http://schemas.microsoft.com/office/drawing/2014/main" id="{5282C81C-8E42-4C91-A0AB-4A6438E6434B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8" name="Line 184">
          <a:extLst>
            <a:ext uri="{FF2B5EF4-FFF2-40B4-BE49-F238E27FC236}">
              <a16:creationId xmlns:a16="http://schemas.microsoft.com/office/drawing/2014/main" id="{4ADD8AA4-EF63-41BA-B134-4A128C960AA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39" name="Line 185">
          <a:extLst>
            <a:ext uri="{FF2B5EF4-FFF2-40B4-BE49-F238E27FC236}">
              <a16:creationId xmlns:a16="http://schemas.microsoft.com/office/drawing/2014/main" id="{D2A30954-A24E-4981-B729-074AA03C568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40" name="Line 186">
          <a:extLst>
            <a:ext uri="{FF2B5EF4-FFF2-40B4-BE49-F238E27FC236}">
              <a16:creationId xmlns:a16="http://schemas.microsoft.com/office/drawing/2014/main" id="{BC99E6E8-F2C3-4330-B248-5DA750FF8E1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99</xdr:row>
      <xdr:rowOff>0</xdr:rowOff>
    </xdr:from>
    <xdr:to>
      <xdr:col>9</xdr:col>
      <xdr:colOff>0</xdr:colOff>
      <xdr:row>99</xdr:row>
      <xdr:rowOff>0</xdr:rowOff>
    </xdr:to>
    <xdr:sp macro="" textlink="">
      <xdr:nvSpPr>
        <xdr:cNvPr id="341" name="Line 187">
          <a:extLst>
            <a:ext uri="{FF2B5EF4-FFF2-40B4-BE49-F238E27FC236}">
              <a16:creationId xmlns:a16="http://schemas.microsoft.com/office/drawing/2014/main" id="{1D4FF5BD-A537-4816-B794-EB42FCA1CB9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42" name="Line 46">
          <a:extLst>
            <a:ext uri="{FF2B5EF4-FFF2-40B4-BE49-F238E27FC236}">
              <a16:creationId xmlns:a16="http://schemas.microsoft.com/office/drawing/2014/main" id="{0A5E1E79-281C-4C20-8EEA-24038434DEC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43" name="Line 47">
          <a:extLst>
            <a:ext uri="{FF2B5EF4-FFF2-40B4-BE49-F238E27FC236}">
              <a16:creationId xmlns:a16="http://schemas.microsoft.com/office/drawing/2014/main" id="{DC8B095F-0062-4E00-956E-A53D839BABB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44" name="Line 48">
          <a:extLst>
            <a:ext uri="{FF2B5EF4-FFF2-40B4-BE49-F238E27FC236}">
              <a16:creationId xmlns:a16="http://schemas.microsoft.com/office/drawing/2014/main" id="{DC3F1FB2-6F6B-42E1-833C-862A38359E1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45" name="Line 49">
          <a:extLst>
            <a:ext uri="{FF2B5EF4-FFF2-40B4-BE49-F238E27FC236}">
              <a16:creationId xmlns:a16="http://schemas.microsoft.com/office/drawing/2014/main" id="{7DB2F67E-C7E4-4564-B0E0-2E5E94C7DA8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46" name="Line 50">
          <a:extLst>
            <a:ext uri="{FF2B5EF4-FFF2-40B4-BE49-F238E27FC236}">
              <a16:creationId xmlns:a16="http://schemas.microsoft.com/office/drawing/2014/main" id="{BEF6EB2A-7FD8-4744-B369-4D64C05EDE1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47" name="Line 51">
          <a:extLst>
            <a:ext uri="{FF2B5EF4-FFF2-40B4-BE49-F238E27FC236}">
              <a16:creationId xmlns:a16="http://schemas.microsoft.com/office/drawing/2014/main" id="{5B239EA9-B078-4ACE-9B18-02C7005EBB1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48" name="Line 182">
          <a:extLst>
            <a:ext uri="{FF2B5EF4-FFF2-40B4-BE49-F238E27FC236}">
              <a16:creationId xmlns:a16="http://schemas.microsoft.com/office/drawing/2014/main" id="{D74A2D32-6A2C-4C34-B3B8-9CD136958453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49" name="Line 183">
          <a:extLst>
            <a:ext uri="{FF2B5EF4-FFF2-40B4-BE49-F238E27FC236}">
              <a16:creationId xmlns:a16="http://schemas.microsoft.com/office/drawing/2014/main" id="{F0DDDCD1-81CB-459B-A2A4-53F8660B0D4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0" name="Line 184">
          <a:extLst>
            <a:ext uri="{FF2B5EF4-FFF2-40B4-BE49-F238E27FC236}">
              <a16:creationId xmlns:a16="http://schemas.microsoft.com/office/drawing/2014/main" id="{23E6752F-262E-40E6-8519-7936C35572B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1" name="Line 185">
          <a:extLst>
            <a:ext uri="{FF2B5EF4-FFF2-40B4-BE49-F238E27FC236}">
              <a16:creationId xmlns:a16="http://schemas.microsoft.com/office/drawing/2014/main" id="{868EBE90-CC64-4038-88FC-BF234944DD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2" name="Line 186">
          <a:extLst>
            <a:ext uri="{FF2B5EF4-FFF2-40B4-BE49-F238E27FC236}">
              <a16:creationId xmlns:a16="http://schemas.microsoft.com/office/drawing/2014/main" id="{E9EDC67D-CAF3-49C7-BAE0-D418D88A580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3" name="Line 187">
          <a:extLst>
            <a:ext uri="{FF2B5EF4-FFF2-40B4-BE49-F238E27FC236}">
              <a16:creationId xmlns:a16="http://schemas.microsoft.com/office/drawing/2014/main" id="{6273E19B-3DE3-4294-94EA-2C01454A9A1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4" name="Line 46">
          <a:extLst>
            <a:ext uri="{FF2B5EF4-FFF2-40B4-BE49-F238E27FC236}">
              <a16:creationId xmlns:a16="http://schemas.microsoft.com/office/drawing/2014/main" id="{4EB96913-8331-40FA-9EC0-150AD056045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5" name="Line 47">
          <a:extLst>
            <a:ext uri="{FF2B5EF4-FFF2-40B4-BE49-F238E27FC236}">
              <a16:creationId xmlns:a16="http://schemas.microsoft.com/office/drawing/2014/main" id="{55539D0F-43E4-45BA-B0F5-97FCD7066CE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6" name="Line 48">
          <a:extLst>
            <a:ext uri="{FF2B5EF4-FFF2-40B4-BE49-F238E27FC236}">
              <a16:creationId xmlns:a16="http://schemas.microsoft.com/office/drawing/2014/main" id="{ADA34585-A970-4894-968B-DB0C515B7BD5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7" name="Line 49">
          <a:extLst>
            <a:ext uri="{FF2B5EF4-FFF2-40B4-BE49-F238E27FC236}">
              <a16:creationId xmlns:a16="http://schemas.microsoft.com/office/drawing/2014/main" id="{271D877F-7170-4B8F-9C4B-C8B1892D220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8" name="Line 50">
          <a:extLst>
            <a:ext uri="{FF2B5EF4-FFF2-40B4-BE49-F238E27FC236}">
              <a16:creationId xmlns:a16="http://schemas.microsoft.com/office/drawing/2014/main" id="{304FAFCB-90BD-4BED-92F6-215F53592A7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59" name="Line 51">
          <a:extLst>
            <a:ext uri="{FF2B5EF4-FFF2-40B4-BE49-F238E27FC236}">
              <a16:creationId xmlns:a16="http://schemas.microsoft.com/office/drawing/2014/main" id="{A8868839-A2A9-49EE-B10F-97014CCBC34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0" name="Line 182">
          <a:extLst>
            <a:ext uri="{FF2B5EF4-FFF2-40B4-BE49-F238E27FC236}">
              <a16:creationId xmlns:a16="http://schemas.microsoft.com/office/drawing/2014/main" id="{3E8F9F4B-04DD-4C94-B454-DCDCE70D5A6E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1" name="Line 183">
          <a:extLst>
            <a:ext uri="{FF2B5EF4-FFF2-40B4-BE49-F238E27FC236}">
              <a16:creationId xmlns:a16="http://schemas.microsoft.com/office/drawing/2014/main" id="{0AE1DEC2-677E-4D9C-B2C8-670E83C789C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2" name="Line 184">
          <a:extLst>
            <a:ext uri="{FF2B5EF4-FFF2-40B4-BE49-F238E27FC236}">
              <a16:creationId xmlns:a16="http://schemas.microsoft.com/office/drawing/2014/main" id="{73897F3F-16EA-4F17-AC16-6669BBC294C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3" name="Line 185">
          <a:extLst>
            <a:ext uri="{FF2B5EF4-FFF2-40B4-BE49-F238E27FC236}">
              <a16:creationId xmlns:a16="http://schemas.microsoft.com/office/drawing/2014/main" id="{9718C1C9-8612-46CA-85D4-454EF1C8E36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4" name="Line 186">
          <a:extLst>
            <a:ext uri="{FF2B5EF4-FFF2-40B4-BE49-F238E27FC236}">
              <a16:creationId xmlns:a16="http://schemas.microsoft.com/office/drawing/2014/main" id="{D22F7A28-3C53-427C-85D5-A16CA5DFFE5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5" name="Line 187">
          <a:extLst>
            <a:ext uri="{FF2B5EF4-FFF2-40B4-BE49-F238E27FC236}">
              <a16:creationId xmlns:a16="http://schemas.microsoft.com/office/drawing/2014/main" id="{4DA5E9A5-64BE-4811-B1DA-BC93A84A4F0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6" name="Line 46">
          <a:extLst>
            <a:ext uri="{FF2B5EF4-FFF2-40B4-BE49-F238E27FC236}">
              <a16:creationId xmlns:a16="http://schemas.microsoft.com/office/drawing/2014/main" id="{BE95E1DF-14D2-4F38-8DD7-1EE3D397306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7" name="Line 47">
          <a:extLst>
            <a:ext uri="{FF2B5EF4-FFF2-40B4-BE49-F238E27FC236}">
              <a16:creationId xmlns:a16="http://schemas.microsoft.com/office/drawing/2014/main" id="{3DAE9603-3BC2-48CE-B0D1-5BCAD59A345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8" name="Line 48">
          <a:extLst>
            <a:ext uri="{FF2B5EF4-FFF2-40B4-BE49-F238E27FC236}">
              <a16:creationId xmlns:a16="http://schemas.microsoft.com/office/drawing/2014/main" id="{9D475AEA-1D2F-4619-ABDD-A99DEC8C97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69" name="Line 49">
          <a:extLst>
            <a:ext uri="{FF2B5EF4-FFF2-40B4-BE49-F238E27FC236}">
              <a16:creationId xmlns:a16="http://schemas.microsoft.com/office/drawing/2014/main" id="{B23C051E-5C71-4942-81AF-971587114EC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0" name="Line 50">
          <a:extLst>
            <a:ext uri="{FF2B5EF4-FFF2-40B4-BE49-F238E27FC236}">
              <a16:creationId xmlns:a16="http://schemas.microsoft.com/office/drawing/2014/main" id="{73289EE6-848C-4686-A1BE-8F5DCF381F9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1" name="Line 51">
          <a:extLst>
            <a:ext uri="{FF2B5EF4-FFF2-40B4-BE49-F238E27FC236}">
              <a16:creationId xmlns:a16="http://schemas.microsoft.com/office/drawing/2014/main" id="{B44F3573-C557-4291-91D4-E7694276095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2" name="Line 182">
          <a:extLst>
            <a:ext uri="{FF2B5EF4-FFF2-40B4-BE49-F238E27FC236}">
              <a16:creationId xmlns:a16="http://schemas.microsoft.com/office/drawing/2014/main" id="{7158BEFA-2A6A-421D-93D3-2F29652551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3" name="Line 183">
          <a:extLst>
            <a:ext uri="{FF2B5EF4-FFF2-40B4-BE49-F238E27FC236}">
              <a16:creationId xmlns:a16="http://schemas.microsoft.com/office/drawing/2014/main" id="{99B88C7D-8562-46E0-A0A9-429D7342E43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4" name="Line 184">
          <a:extLst>
            <a:ext uri="{FF2B5EF4-FFF2-40B4-BE49-F238E27FC236}">
              <a16:creationId xmlns:a16="http://schemas.microsoft.com/office/drawing/2014/main" id="{FAAEBC05-79D7-47AB-B78C-87163D590CB0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5" name="Line 185">
          <a:extLst>
            <a:ext uri="{FF2B5EF4-FFF2-40B4-BE49-F238E27FC236}">
              <a16:creationId xmlns:a16="http://schemas.microsoft.com/office/drawing/2014/main" id="{EA6E4222-DAA7-4129-A478-0140006C03E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6" name="Line 186">
          <a:extLst>
            <a:ext uri="{FF2B5EF4-FFF2-40B4-BE49-F238E27FC236}">
              <a16:creationId xmlns:a16="http://schemas.microsoft.com/office/drawing/2014/main" id="{3227EE3F-79DA-43F9-A599-3B8A0D3FC20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7" name="Line 187">
          <a:extLst>
            <a:ext uri="{FF2B5EF4-FFF2-40B4-BE49-F238E27FC236}">
              <a16:creationId xmlns:a16="http://schemas.microsoft.com/office/drawing/2014/main" id="{54A33238-DFF6-4D93-9AC2-88A9D920289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8" name="Line 46">
          <a:extLst>
            <a:ext uri="{FF2B5EF4-FFF2-40B4-BE49-F238E27FC236}">
              <a16:creationId xmlns:a16="http://schemas.microsoft.com/office/drawing/2014/main" id="{044A0D73-9C90-40A8-A51E-9C000C7E1CE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79" name="Line 47">
          <a:extLst>
            <a:ext uri="{FF2B5EF4-FFF2-40B4-BE49-F238E27FC236}">
              <a16:creationId xmlns:a16="http://schemas.microsoft.com/office/drawing/2014/main" id="{C5FAA308-0D73-4221-A6A6-6BC02436B71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0" name="Line 48">
          <a:extLst>
            <a:ext uri="{FF2B5EF4-FFF2-40B4-BE49-F238E27FC236}">
              <a16:creationId xmlns:a16="http://schemas.microsoft.com/office/drawing/2014/main" id="{4A268BCB-57DE-45C2-BB41-76686E51D8C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1" name="Line 49">
          <a:extLst>
            <a:ext uri="{FF2B5EF4-FFF2-40B4-BE49-F238E27FC236}">
              <a16:creationId xmlns:a16="http://schemas.microsoft.com/office/drawing/2014/main" id="{F28A0EE0-9D15-4E26-B469-A7A8FECC0C0E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2" name="Line 50">
          <a:extLst>
            <a:ext uri="{FF2B5EF4-FFF2-40B4-BE49-F238E27FC236}">
              <a16:creationId xmlns:a16="http://schemas.microsoft.com/office/drawing/2014/main" id="{1E799A22-7112-4A74-9BF9-B6B736413F9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3" name="Line 51">
          <a:extLst>
            <a:ext uri="{FF2B5EF4-FFF2-40B4-BE49-F238E27FC236}">
              <a16:creationId xmlns:a16="http://schemas.microsoft.com/office/drawing/2014/main" id="{DA0D7C77-B935-46B3-9ACB-8A9339FB49A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4" name="Line 182">
          <a:extLst>
            <a:ext uri="{FF2B5EF4-FFF2-40B4-BE49-F238E27FC236}">
              <a16:creationId xmlns:a16="http://schemas.microsoft.com/office/drawing/2014/main" id="{78C7FF6C-5168-4196-A20F-AD4F713FF11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5" name="Line 183">
          <a:extLst>
            <a:ext uri="{FF2B5EF4-FFF2-40B4-BE49-F238E27FC236}">
              <a16:creationId xmlns:a16="http://schemas.microsoft.com/office/drawing/2014/main" id="{AADB95B9-B6E2-488B-9353-F755DFB0ED05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6" name="Line 184">
          <a:extLst>
            <a:ext uri="{FF2B5EF4-FFF2-40B4-BE49-F238E27FC236}">
              <a16:creationId xmlns:a16="http://schemas.microsoft.com/office/drawing/2014/main" id="{FDCCAE04-D1E5-49CD-98E2-6F65B1B635E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7" name="Line 185">
          <a:extLst>
            <a:ext uri="{FF2B5EF4-FFF2-40B4-BE49-F238E27FC236}">
              <a16:creationId xmlns:a16="http://schemas.microsoft.com/office/drawing/2014/main" id="{E830CA0E-7066-4986-A70C-FEE6FCDCE1A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8" name="Line 186">
          <a:extLst>
            <a:ext uri="{FF2B5EF4-FFF2-40B4-BE49-F238E27FC236}">
              <a16:creationId xmlns:a16="http://schemas.microsoft.com/office/drawing/2014/main" id="{52343574-4434-428C-BB86-A6D3D27ECC9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98</xdr:row>
      <xdr:rowOff>0</xdr:rowOff>
    </xdr:from>
    <xdr:to>
      <xdr:col>9</xdr:col>
      <xdr:colOff>0</xdr:colOff>
      <xdr:row>98</xdr:row>
      <xdr:rowOff>0</xdr:rowOff>
    </xdr:to>
    <xdr:sp macro="" textlink="">
      <xdr:nvSpPr>
        <xdr:cNvPr id="389" name="Line 187">
          <a:extLst>
            <a:ext uri="{FF2B5EF4-FFF2-40B4-BE49-F238E27FC236}">
              <a16:creationId xmlns:a16="http://schemas.microsoft.com/office/drawing/2014/main" id="{96DD4B57-5AC3-4976-8198-5497F0326230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0" name="Line 46">
          <a:extLst>
            <a:ext uri="{FF2B5EF4-FFF2-40B4-BE49-F238E27FC236}">
              <a16:creationId xmlns:a16="http://schemas.microsoft.com/office/drawing/2014/main" id="{E0496658-F369-41F5-B276-5D5E3F56C7A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1" name="Line 47">
          <a:extLst>
            <a:ext uri="{FF2B5EF4-FFF2-40B4-BE49-F238E27FC236}">
              <a16:creationId xmlns:a16="http://schemas.microsoft.com/office/drawing/2014/main" id="{7722AF50-81E5-4458-8C80-A2F9FEC3DA8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2" name="Line 48">
          <a:extLst>
            <a:ext uri="{FF2B5EF4-FFF2-40B4-BE49-F238E27FC236}">
              <a16:creationId xmlns:a16="http://schemas.microsoft.com/office/drawing/2014/main" id="{A342811C-1511-4FE1-93C6-1ABC4A2F99E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3" name="Line 49">
          <a:extLst>
            <a:ext uri="{FF2B5EF4-FFF2-40B4-BE49-F238E27FC236}">
              <a16:creationId xmlns:a16="http://schemas.microsoft.com/office/drawing/2014/main" id="{4D9EA501-12EB-4548-9737-A64EDA6ED2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4" name="Line 50">
          <a:extLst>
            <a:ext uri="{FF2B5EF4-FFF2-40B4-BE49-F238E27FC236}">
              <a16:creationId xmlns:a16="http://schemas.microsoft.com/office/drawing/2014/main" id="{7B76585F-B24A-41CC-A95A-2DCDBB0B19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5" name="Line 51">
          <a:extLst>
            <a:ext uri="{FF2B5EF4-FFF2-40B4-BE49-F238E27FC236}">
              <a16:creationId xmlns:a16="http://schemas.microsoft.com/office/drawing/2014/main" id="{F6D5842B-DA80-4323-A860-C334BB16AA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6" name="Line 182">
          <a:extLst>
            <a:ext uri="{FF2B5EF4-FFF2-40B4-BE49-F238E27FC236}">
              <a16:creationId xmlns:a16="http://schemas.microsoft.com/office/drawing/2014/main" id="{535D9C61-9324-4049-9D45-ED0ECEEA1DD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7" name="Line 183">
          <a:extLst>
            <a:ext uri="{FF2B5EF4-FFF2-40B4-BE49-F238E27FC236}">
              <a16:creationId xmlns:a16="http://schemas.microsoft.com/office/drawing/2014/main" id="{86476EAE-8141-45E7-9A2A-C991FD194F3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8" name="Line 184">
          <a:extLst>
            <a:ext uri="{FF2B5EF4-FFF2-40B4-BE49-F238E27FC236}">
              <a16:creationId xmlns:a16="http://schemas.microsoft.com/office/drawing/2014/main" id="{44BD4CFB-F8AA-4F49-AC16-A7AEE1256B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9" name="Line 185">
          <a:extLst>
            <a:ext uri="{FF2B5EF4-FFF2-40B4-BE49-F238E27FC236}">
              <a16:creationId xmlns:a16="http://schemas.microsoft.com/office/drawing/2014/main" id="{24E1BE8D-32C0-4AF8-B52E-C70773BABF6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0" name="Line 186">
          <a:extLst>
            <a:ext uri="{FF2B5EF4-FFF2-40B4-BE49-F238E27FC236}">
              <a16:creationId xmlns:a16="http://schemas.microsoft.com/office/drawing/2014/main" id="{060FB2B3-76AF-4217-8999-FBB743A913D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1" name="Line 187">
          <a:extLst>
            <a:ext uri="{FF2B5EF4-FFF2-40B4-BE49-F238E27FC236}">
              <a16:creationId xmlns:a16="http://schemas.microsoft.com/office/drawing/2014/main" id="{699C4707-DBF0-4AA2-95D2-1E6ED126F7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2" name="Line 46">
          <a:extLst>
            <a:ext uri="{FF2B5EF4-FFF2-40B4-BE49-F238E27FC236}">
              <a16:creationId xmlns:a16="http://schemas.microsoft.com/office/drawing/2014/main" id="{31EEA3B6-DF40-43F9-A05D-34E17C6FB6F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3" name="Line 47">
          <a:extLst>
            <a:ext uri="{FF2B5EF4-FFF2-40B4-BE49-F238E27FC236}">
              <a16:creationId xmlns:a16="http://schemas.microsoft.com/office/drawing/2014/main" id="{9D4660C3-1202-4EFF-9223-657BC7FAD23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4" name="Line 48">
          <a:extLst>
            <a:ext uri="{FF2B5EF4-FFF2-40B4-BE49-F238E27FC236}">
              <a16:creationId xmlns:a16="http://schemas.microsoft.com/office/drawing/2014/main" id="{3707D196-A038-4237-8E98-D14F85EB92C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5" name="Line 49">
          <a:extLst>
            <a:ext uri="{FF2B5EF4-FFF2-40B4-BE49-F238E27FC236}">
              <a16:creationId xmlns:a16="http://schemas.microsoft.com/office/drawing/2014/main" id="{D5379FB6-5BA9-43A8-A73C-D92D5E01EEA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6" name="Line 50">
          <a:extLst>
            <a:ext uri="{FF2B5EF4-FFF2-40B4-BE49-F238E27FC236}">
              <a16:creationId xmlns:a16="http://schemas.microsoft.com/office/drawing/2014/main" id="{EEB5920B-6943-43AB-8224-9C4B9439B23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7" name="Line 51">
          <a:extLst>
            <a:ext uri="{FF2B5EF4-FFF2-40B4-BE49-F238E27FC236}">
              <a16:creationId xmlns:a16="http://schemas.microsoft.com/office/drawing/2014/main" id="{A651E66E-258B-493A-A192-EDC07173DF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8" name="Line 182">
          <a:extLst>
            <a:ext uri="{FF2B5EF4-FFF2-40B4-BE49-F238E27FC236}">
              <a16:creationId xmlns:a16="http://schemas.microsoft.com/office/drawing/2014/main" id="{E9F0C240-303E-4836-8222-F827F0A246E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09" name="Line 183">
          <a:extLst>
            <a:ext uri="{FF2B5EF4-FFF2-40B4-BE49-F238E27FC236}">
              <a16:creationId xmlns:a16="http://schemas.microsoft.com/office/drawing/2014/main" id="{DF9D8FFE-42F4-4EEA-A3E0-D53DEEDE111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0" name="Line 184">
          <a:extLst>
            <a:ext uri="{FF2B5EF4-FFF2-40B4-BE49-F238E27FC236}">
              <a16:creationId xmlns:a16="http://schemas.microsoft.com/office/drawing/2014/main" id="{9D3D82BE-5599-4D1D-9FC4-3AE1C8E7517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1" name="Line 185">
          <a:extLst>
            <a:ext uri="{FF2B5EF4-FFF2-40B4-BE49-F238E27FC236}">
              <a16:creationId xmlns:a16="http://schemas.microsoft.com/office/drawing/2014/main" id="{530B79B5-672B-46CF-B48D-C13E23D201E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2" name="Line 186">
          <a:extLst>
            <a:ext uri="{FF2B5EF4-FFF2-40B4-BE49-F238E27FC236}">
              <a16:creationId xmlns:a16="http://schemas.microsoft.com/office/drawing/2014/main" id="{1BE052E6-F664-4E12-89FD-4D27BB097CD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3" name="Line 187">
          <a:extLst>
            <a:ext uri="{FF2B5EF4-FFF2-40B4-BE49-F238E27FC236}">
              <a16:creationId xmlns:a16="http://schemas.microsoft.com/office/drawing/2014/main" id="{7C6F6B8C-68BC-47B8-8F3E-DE6C28A877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4" name="Line 46">
          <a:extLst>
            <a:ext uri="{FF2B5EF4-FFF2-40B4-BE49-F238E27FC236}">
              <a16:creationId xmlns:a16="http://schemas.microsoft.com/office/drawing/2014/main" id="{6379B950-CF42-4A07-90A6-870D5E5D275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5" name="Line 47">
          <a:extLst>
            <a:ext uri="{FF2B5EF4-FFF2-40B4-BE49-F238E27FC236}">
              <a16:creationId xmlns:a16="http://schemas.microsoft.com/office/drawing/2014/main" id="{212D6809-857B-43C8-8524-61DA90D020B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6" name="Line 48">
          <a:extLst>
            <a:ext uri="{FF2B5EF4-FFF2-40B4-BE49-F238E27FC236}">
              <a16:creationId xmlns:a16="http://schemas.microsoft.com/office/drawing/2014/main" id="{A60A3450-8D4D-4CD4-8FFC-B78DD483ED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7" name="Line 49">
          <a:extLst>
            <a:ext uri="{FF2B5EF4-FFF2-40B4-BE49-F238E27FC236}">
              <a16:creationId xmlns:a16="http://schemas.microsoft.com/office/drawing/2014/main" id="{36C4949E-B544-4322-894B-CFB495624EE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8" name="Line 50">
          <a:extLst>
            <a:ext uri="{FF2B5EF4-FFF2-40B4-BE49-F238E27FC236}">
              <a16:creationId xmlns:a16="http://schemas.microsoft.com/office/drawing/2014/main" id="{ACF34874-3837-4CD1-81A6-750CBFF4FEC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19" name="Line 51">
          <a:extLst>
            <a:ext uri="{FF2B5EF4-FFF2-40B4-BE49-F238E27FC236}">
              <a16:creationId xmlns:a16="http://schemas.microsoft.com/office/drawing/2014/main" id="{8F98C610-0003-4264-94F1-F8170B1DA7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0" name="Line 182">
          <a:extLst>
            <a:ext uri="{FF2B5EF4-FFF2-40B4-BE49-F238E27FC236}">
              <a16:creationId xmlns:a16="http://schemas.microsoft.com/office/drawing/2014/main" id="{16AD90A0-5E92-4EE0-B003-9ECA2D14B6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1" name="Line 183">
          <a:extLst>
            <a:ext uri="{FF2B5EF4-FFF2-40B4-BE49-F238E27FC236}">
              <a16:creationId xmlns:a16="http://schemas.microsoft.com/office/drawing/2014/main" id="{0B50679A-548B-45B5-95CF-C87D9E43BE3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2" name="Line 184">
          <a:extLst>
            <a:ext uri="{FF2B5EF4-FFF2-40B4-BE49-F238E27FC236}">
              <a16:creationId xmlns:a16="http://schemas.microsoft.com/office/drawing/2014/main" id="{379304CF-43F5-424C-99EF-EE26071B2DA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3" name="Line 185">
          <a:extLst>
            <a:ext uri="{FF2B5EF4-FFF2-40B4-BE49-F238E27FC236}">
              <a16:creationId xmlns:a16="http://schemas.microsoft.com/office/drawing/2014/main" id="{2094B754-9DD4-446E-A512-D80C872B21C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4" name="Line 186">
          <a:extLst>
            <a:ext uri="{FF2B5EF4-FFF2-40B4-BE49-F238E27FC236}">
              <a16:creationId xmlns:a16="http://schemas.microsoft.com/office/drawing/2014/main" id="{73704772-B0BD-4C3C-9FB8-51BEF7C424F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5" name="Line 187">
          <a:extLst>
            <a:ext uri="{FF2B5EF4-FFF2-40B4-BE49-F238E27FC236}">
              <a16:creationId xmlns:a16="http://schemas.microsoft.com/office/drawing/2014/main" id="{602842A8-1550-4487-BC0D-4AB9505A584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6" name="Line 46">
          <a:extLst>
            <a:ext uri="{FF2B5EF4-FFF2-40B4-BE49-F238E27FC236}">
              <a16:creationId xmlns:a16="http://schemas.microsoft.com/office/drawing/2014/main" id="{E6E5A280-2978-4009-88B8-F1EBB72840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7" name="Line 47">
          <a:extLst>
            <a:ext uri="{FF2B5EF4-FFF2-40B4-BE49-F238E27FC236}">
              <a16:creationId xmlns:a16="http://schemas.microsoft.com/office/drawing/2014/main" id="{557F43B2-C6EA-4886-B878-84D66891DD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8" name="Line 48">
          <a:extLst>
            <a:ext uri="{FF2B5EF4-FFF2-40B4-BE49-F238E27FC236}">
              <a16:creationId xmlns:a16="http://schemas.microsoft.com/office/drawing/2014/main" id="{6FC28FAF-6E4D-4EA8-8F6D-0DDB8F9C33F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29" name="Line 49">
          <a:extLst>
            <a:ext uri="{FF2B5EF4-FFF2-40B4-BE49-F238E27FC236}">
              <a16:creationId xmlns:a16="http://schemas.microsoft.com/office/drawing/2014/main" id="{6E17A6A5-671A-4860-8984-FCF9D442A1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0" name="Line 50">
          <a:extLst>
            <a:ext uri="{FF2B5EF4-FFF2-40B4-BE49-F238E27FC236}">
              <a16:creationId xmlns:a16="http://schemas.microsoft.com/office/drawing/2014/main" id="{6DECA974-A08A-4780-8C89-E40A3DA14F9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1" name="Line 51">
          <a:extLst>
            <a:ext uri="{FF2B5EF4-FFF2-40B4-BE49-F238E27FC236}">
              <a16:creationId xmlns:a16="http://schemas.microsoft.com/office/drawing/2014/main" id="{F6BABACC-7A87-424D-89D2-176EC3D0564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2" name="Line 182">
          <a:extLst>
            <a:ext uri="{FF2B5EF4-FFF2-40B4-BE49-F238E27FC236}">
              <a16:creationId xmlns:a16="http://schemas.microsoft.com/office/drawing/2014/main" id="{B8BF64C3-2C80-4C8E-A328-6C2E78A02E0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3" name="Line 183">
          <a:extLst>
            <a:ext uri="{FF2B5EF4-FFF2-40B4-BE49-F238E27FC236}">
              <a16:creationId xmlns:a16="http://schemas.microsoft.com/office/drawing/2014/main" id="{198F6C1C-394F-49CE-9D39-C1682BE573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4" name="Line 184">
          <a:extLst>
            <a:ext uri="{FF2B5EF4-FFF2-40B4-BE49-F238E27FC236}">
              <a16:creationId xmlns:a16="http://schemas.microsoft.com/office/drawing/2014/main" id="{8C506D04-A1E1-4D97-A1DB-B85E7F325B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5" name="Line 185">
          <a:extLst>
            <a:ext uri="{FF2B5EF4-FFF2-40B4-BE49-F238E27FC236}">
              <a16:creationId xmlns:a16="http://schemas.microsoft.com/office/drawing/2014/main" id="{24FE74CD-4D64-4901-80F9-0799FB9482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6" name="Line 186">
          <a:extLst>
            <a:ext uri="{FF2B5EF4-FFF2-40B4-BE49-F238E27FC236}">
              <a16:creationId xmlns:a16="http://schemas.microsoft.com/office/drawing/2014/main" id="{96E40657-00DF-46EA-BBFF-616026FAEE2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7" name="Line 187">
          <a:extLst>
            <a:ext uri="{FF2B5EF4-FFF2-40B4-BE49-F238E27FC236}">
              <a16:creationId xmlns:a16="http://schemas.microsoft.com/office/drawing/2014/main" id="{2B99DC59-BFEF-43C6-8B41-5879B7C19C4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8" name="Line 46">
          <a:extLst>
            <a:ext uri="{FF2B5EF4-FFF2-40B4-BE49-F238E27FC236}">
              <a16:creationId xmlns:a16="http://schemas.microsoft.com/office/drawing/2014/main" id="{7C5C3376-C56F-404F-8EB1-F3EA944A42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39" name="Line 47">
          <a:extLst>
            <a:ext uri="{FF2B5EF4-FFF2-40B4-BE49-F238E27FC236}">
              <a16:creationId xmlns:a16="http://schemas.microsoft.com/office/drawing/2014/main" id="{6F97ED6C-3DD5-4565-86E2-B21668F8A4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0" name="Line 48">
          <a:extLst>
            <a:ext uri="{FF2B5EF4-FFF2-40B4-BE49-F238E27FC236}">
              <a16:creationId xmlns:a16="http://schemas.microsoft.com/office/drawing/2014/main" id="{35EADCDE-AD00-451D-A4C2-A5EB950A3A9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1" name="Line 49">
          <a:extLst>
            <a:ext uri="{FF2B5EF4-FFF2-40B4-BE49-F238E27FC236}">
              <a16:creationId xmlns:a16="http://schemas.microsoft.com/office/drawing/2014/main" id="{61606556-6461-4647-AA8F-3CDEAFF051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2" name="Line 50">
          <a:extLst>
            <a:ext uri="{FF2B5EF4-FFF2-40B4-BE49-F238E27FC236}">
              <a16:creationId xmlns:a16="http://schemas.microsoft.com/office/drawing/2014/main" id="{23CC9E9E-37D9-44AD-981D-FFB16B5891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3" name="Line 51">
          <a:extLst>
            <a:ext uri="{FF2B5EF4-FFF2-40B4-BE49-F238E27FC236}">
              <a16:creationId xmlns:a16="http://schemas.microsoft.com/office/drawing/2014/main" id="{892F1C0C-56B8-4A19-AE47-C4229CA230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4" name="Line 182">
          <a:extLst>
            <a:ext uri="{FF2B5EF4-FFF2-40B4-BE49-F238E27FC236}">
              <a16:creationId xmlns:a16="http://schemas.microsoft.com/office/drawing/2014/main" id="{43CB238C-9BAC-4AD6-87B4-8DBFCBF1399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5" name="Line 183">
          <a:extLst>
            <a:ext uri="{FF2B5EF4-FFF2-40B4-BE49-F238E27FC236}">
              <a16:creationId xmlns:a16="http://schemas.microsoft.com/office/drawing/2014/main" id="{E6118AAB-E295-48D5-A0EE-51354F2C88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6" name="Line 184">
          <a:extLst>
            <a:ext uri="{FF2B5EF4-FFF2-40B4-BE49-F238E27FC236}">
              <a16:creationId xmlns:a16="http://schemas.microsoft.com/office/drawing/2014/main" id="{759716F5-0E49-48A3-87D4-FF5228FD110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7" name="Line 185">
          <a:extLst>
            <a:ext uri="{FF2B5EF4-FFF2-40B4-BE49-F238E27FC236}">
              <a16:creationId xmlns:a16="http://schemas.microsoft.com/office/drawing/2014/main" id="{EA220BE8-EA91-4A1A-AC59-567E743467C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8" name="Line 186">
          <a:extLst>
            <a:ext uri="{FF2B5EF4-FFF2-40B4-BE49-F238E27FC236}">
              <a16:creationId xmlns:a16="http://schemas.microsoft.com/office/drawing/2014/main" id="{747CDB0C-74F8-49E8-BA5B-2AD84962CA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49" name="Line 187">
          <a:extLst>
            <a:ext uri="{FF2B5EF4-FFF2-40B4-BE49-F238E27FC236}">
              <a16:creationId xmlns:a16="http://schemas.microsoft.com/office/drawing/2014/main" id="{4BB54007-FBC5-4955-941F-B65CB6697EC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0" name="Line 46">
          <a:extLst>
            <a:ext uri="{FF2B5EF4-FFF2-40B4-BE49-F238E27FC236}">
              <a16:creationId xmlns:a16="http://schemas.microsoft.com/office/drawing/2014/main" id="{B1C80D58-F750-4C22-8AD3-1F2C27C46D8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1" name="Line 47">
          <a:extLst>
            <a:ext uri="{FF2B5EF4-FFF2-40B4-BE49-F238E27FC236}">
              <a16:creationId xmlns:a16="http://schemas.microsoft.com/office/drawing/2014/main" id="{9F5A8645-F76A-424A-8630-52229E0366C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2" name="Line 48">
          <a:extLst>
            <a:ext uri="{FF2B5EF4-FFF2-40B4-BE49-F238E27FC236}">
              <a16:creationId xmlns:a16="http://schemas.microsoft.com/office/drawing/2014/main" id="{AE06BA8B-4A90-461C-9943-CCA96EC88C6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3" name="Line 49">
          <a:extLst>
            <a:ext uri="{FF2B5EF4-FFF2-40B4-BE49-F238E27FC236}">
              <a16:creationId xmlns:a16="http://schemas.microsoft.com/office/drawing/2014/main" id="{C08BDCB4-3683-4C20-BE9C-260C5EE277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4" name="Line 50">
          <a:extLst>
            <a:ext uri="{FF2B5EF4-FFF2-40B4-BE49-F238E27FC236}">
              <a16:creationId xmlns:a16="http://schemas.microsoft.com/office/drawing/2014/main" id="{4BFB5748-3724-4DAF-8113-9D2734F526E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5" name="Line 51">
          <a:extLst>
            <a:ext uri="{FF2B5EF4-FFF2-40B4-BE49-F238E27FC236}">
              <a16:creationId xmlns:a16="http://schemas.microsoft.com/office/drawing/2014/main" id="{E65784B6-97D1-434D-A466-299AEAF0B5E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6" name="Line 182">
          <a:extLst>
            <a:ext uri="{FF2B5EF4-FFF2-40B4-BE49-F238E27FC236}">
              <a16:creationId xmlns:a16="http://schemas.microsoft.com/office/drawing/2014/main" id="{83028DEA-038F-4237-9440-299A801120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7" name="Line 183">
          <a:extLst>
            <a:ext uri="{FF2B5EF4-FFF2-40B4-BE49-F238E27FC236}">
              <a16:creationId xmlns:a16="http://schemas.microsoft.com/office/drawing/2014/main" id="{FFF27DFE-9495-479E-B038-CBAF6D8E6CA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8" name="Line 184">
          <a:extLst>
            <a:ext uri="{FF2B5EF4-FFF2-40B4-BE49-F238E27FC236}">
              <a16:creationId xmlns:a16="http://schemas.microsoft.com/office/drawing/2014/main" id="{5487304A-9098-453F-9D38-5EC09D9E4F8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59" name="Line 185">
          <a:extLst>
            <a:ext uri="{FF2B5EF4-FFF2-40B4-BE49-F238E27FC236}">
              <a16:creationId xmlns:a16="http://schemas.microsoft.com/office/drawing/2014/main" id="{AEEFD9E1-C7BD-4A75-8101-601ECBC3AC6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0" name="Line 186">
          <a:extLst>
            <a:ext uri="{FF2B5EF4-FFF2-40B4-BE49-F238E27FC236}">
              <a16:creationId xmlns:a16="http://schemas.microsoft.com/office/drawing/2014/main" id="{8BF01233-8B41-40CF-B6A9-0A040788324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1" name="Line 187">
          <a:extLst>
            <a:ext uri="{FF2B5EF4-FFF2-40B4-BE49-F238E27FC236}">
              <a16:creationId xmlns:a16="http://schemas.microsoft.com/office/drawing/2014/main" id="{12F8B47A-555C-453C-AF5A-B855A510136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2" name="Line 46">
          <a:extLst>
            <a:ext uri="{FF2B5EF4-FFF2-40B4-BE49-F238E27FC236}">
              <a16:creationId xmlns:a16="http://schemas.microsoft.com/office/drawing/2014/main" id="{75282F3B-A71C-413E-B97E-A566B240A90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3" name="Line 47">
          <a:extLst>
            <a:ext uri="{FF2B5EF4-FFF2-40B4-BE49-F238E27FC236}">
              <a16:creationId xmlns:a16="http://schemas.microsoft.com/office/drawing/2014/main" id="{09580C22-1C0D-4714-AA29-7B3081C9AD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4" name="Line 48">
          <a:extLst>
            <a:ext uri="{FF2B5EF4-FFF2-40B4-BE49-F238E27FC236}">
              <a16:creationId xmlns:a16="http://schemas.microsoft.com/office/drawing/2014/main" id="{FB1BA3CA-CECA-402E-880C-B609FBBA002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5" name="Line 49">
          <a:extLst>
            <a:ext uri="{FF2B5EF4-FFF2-40B4-BE49-F238E27FC236}">
              <a16:creationId xmlns:a16="http://schemas.microsoft.com/office/drawing/2014/main" id="{49957B92-EEE2-4A1E-A5A3-8A2049B7FE7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6" name="Line 50">
          <a:extLst>
            <a:ext uri="{FF2B5EF4-FFF2-40B4-BE49-F238E27FC236}">
              <a16:creationId xmlns:a16="http://schemas.microsoft.com/office/drawing/2014/main" id="{B2AF9EA9-0F17-412C-9C9D-C59E9ED28CD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7" name="Line 51">
          <a:extLst>
            <a:ext uri="{FF2B5EF4-FFF2-40B4-BE49-F238E27FC236}">
              <a16:creationId xmlns:a16="http://schemas.microsoft.com/office/drawing/2014/main" id="{B572F7B4-C451-4F70-869A-FCC568F6672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8" name="Line 182">
          <a:extLst>
            <a:ext uri="{FF2B5EF4-FFF2-40B4-BE49-F238E27FC236}">
              <a16:creationId xmlns:a16="http://schemas.microsoft.com/office/drawing/2014/main" id="{56BCEFC6-1E6B-4A88-A76F-106F577B71D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69" name="Line 183">
          <a:extLst>
            <a:ext uri="{FF2B5EF4-FFF2-40B4-BE49-F238E27FC236}">
              <a16:creationId xmlns:a16="http://schemas.microsoft.com/office/drawing/2014/main" id="{82B52485-ED04-493E-A49D-51686905B3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0" name="Line 184">
          <a:extLst>
            <a:ext uri="{FF2B5EF4-FFF2-40B4-BE49-F238E27FC236}">
              <a16:creationId xmlns:a16="http://schemas.microsoft.com/office/drawing/2014/main" id="{4F79CE2F-4E6F-4C5F-B14B-8F25B432B4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1" name="Line 185">
          <a:extLst>
            <a:ext uri="{FF2B5EF4-FFF2-40B4-BE49-F238E27FC236}">
              <a16:creationId xmlns:a16="http://schemas.microsoft.com/office/drawing/2014/main" id="{2E799A30-38C6-4EE7-AE6D-84F0B02DAA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2" name="Line 186">
          <a:extLst>
            <a:ext uri="{FF2B5EF4-FFF2-40B4-BE49-F238E27FC236}">
              <a16:creationId xmlns:a16="http://schemas.microsoft.com/office/drawing/2014/main" id="{37BDCA8C-21D6-4EC0-90C7-5E0F1DF871C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3" name="Line 187">
          <a:extLst>
            <a:ext uri="{FF2B5EF4-FFF2-40B4-BE49-F238E27FC236}">
              <a16:creationId xmlns:a16="http://schemas.microsoft.com/office/drawing/2014/main" id="{35295382-34B8-4491-9731-4ECDB162F3B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4" name="Line 46">
          <a:extLst>
            <a:ext uri="{FF2B5EF4-FFF2-40B4-BE49-F238E27FC236}">
              <a16:creationId xmlns:a16="http://schemas.microsoft.com/office/drawing/2014/main" id="{55DD6391-7C5F-4635-98E7-C7FA7202962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5" name="Line 47">
          <a:extLst>
            <a:ext uri="{FF2B5EF4-FFF2-40B4-BE49-F238E27FC236}">
              <a16:creationId xmlns:a16="http://schemas.microsoft.com/office/drawing/2014/main" id="{BFEEF987-39F5-494F-8E5E-B65F8DDBDBB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6" name="Line 48">
          <a:extLst>
            <a:ext uri="{FF2B5EF4-FFF2-40B4-BE49-F238E27FC236}">
              <a16:creationId xmlns:a16="http://schemas.microsoft.com/office/drawing/2014/main" id="{45A9502D-FC10-4DB3-BDEC-289B5EA9E08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7" name="Line 49">
          <a:extLst>
            <a:ext uri="{FF2B5EF4-FFF2-40B4-BE49-F238E27FC236}">
              <a16:creationId xmlns:a16="http://schemas.microsoft.com/office/drawing/2014/main" id="{C58E03D6-ABAB-442B-9F19-29D304F9445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8" name="Line 50">
          <a:extLst>
            <a:ext uri="{FF2B5EF4-FFF2-40B4-BE49-F238E27FC236}">
              <a16:creationId xmlns:a16="http://schemas.microsoft.com/office/drawing/2014/main" id="{2705C699-62EB-4EAB-9382-DCB3B86D7BD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79" name="Line 51">
          <a:extLst>
            <a:ext uri="{FF2B5EF4-FFF2-40B4-BE49-F238E27FC236}">
              <a16:creationId xmlns:a16="http://schemas.microsoft.com/office/drawing/2014/main" id="{51FBAC41-D749-4840-8AE3-E227DC83DB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0" name="Line 182">
          <a:extLst>
            <a:ext uri="{FF2B5EF4-FFF2-40B4-BE49-F238E27FC236}">
              <a16:creationId xmlns:a16="http://schemas.microsoft.com/office/drawing/2014/main" id="{69525010-DE50-4006-910C-EE6536E86C7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1" name="Line 183">
          <a:extLst>
            <a:ext uri="{FF2B5EF4-FFF2-40B4-BE49-F238E27FC236}">
              <a16:creationId xmlns:a16="http://schemas.microsoft.com/office/drawing/2014/main" id="{0AC40280-7BA3-457E-9AB6-FD5A1046FB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2" name="Line 184">
          <a:extLst>
            <a:ext uri="{FF2B5EF4-FFF2-40B4-BE49-F238E27FC236}">
              <a16:creationId xmlns:a16="http://schemas.microsoft.com/office/drawing/2014/main" id="{CAE42DDE-496A-40AD-840B-40FDF4CD50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3" name="Line 185">
          <a:extLst>
            <a:ext uri="{FF2B5EF4-FFF2-40B4-BE49-F238E27FC236}">
              <a16:creationId xmlns:a16="http://schemas.microsoft.com/office/drawing/2014/main" id="{07B73145-835F-4B1D-8F4F-7994A50683B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4" name="Line 186">
          <a:extLst>
            <a:ext uri="{FF2B5EF4-FFF2-40B4-BE49-F238E27FC236}">
              <a16:creationId xmlns:a16="http://schemas.microsoft.com/office/drawing/2014/main" id="{B35C2657-D63C-4648-97E2-1A36F398C8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5" name="Line 187">
          <a:extLst>
            <a:ext uri="{FF2B5EF4-FFF2-40B4-BE49-F238E27FC236}">
              <a16:creationId xmlns:a16="http://schemas.microsoft.com/office/drawing/2014/main" id="{AF5A152E-DAF9-49E2-A377-14CE323F7E3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6" name="Line 46">
          <a:extLst>
            <a:ext uri="{FF2B5EF4-FFF2-40B4-BE49-F238E27FC236}">
              <a16:creationId xmlns:a16="http://schemas.microsoft.com/office/drawing/2014/main" id="{94C2587F-8EC7-49FF-87FE-F82533DB0CB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7" name="Line 47">
          <a:extLst>
            <a:ext uri="{FF2B5EF4-FFF2-40B4-BE49-F238E27FC236}">
              <a16:creationId xmlns:a16="http://schemas.microsoft.com/office/drawing/2014/main" id="{8B39E0AF-273F-4994-B585-7AB421C8861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8" name="Line 48">
          <a:extLst>
            <a:ext uri="{FF2B5EF4-FFF2-40B4-BE49-F238E27FC236}">
              <a16:creationId xmlns:a16="http://schemas.microsoft.com/office/drawing/2014/main" id="{7C6D94CE-49F0-48F2-80A1-6078BC125B6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89" name="Line 49">
          <a:extLst>
            <a:ext uri="{FF2B5EF4-FFF2-40B4-BE49-F238E27FC236}">
              <a16:creationId xmlns:a16="http://schemas.microsoft.com/office/drawing/2014/main" id="{49838B61-489E-4019-8130-53B2190415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0" name="Line 50">
          <a:extLst>
            <a:ext uri="{FF2B5EF4-FFF2-40B4-BE49-F238E27FC236}">
              <a16:creationId xmlns:a16="http://schemas.microsoft.com/office/drawing/2014/main" id="{27866DFD-9AA9-4A87-9189-F79083599B4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1" name="Line 51">
          <a:extLst>
            <a:ext uri="{FF2B5EF4-FFF2-40B4-BE49-F238E27FC236}">
              <a16:creationId xmlns:a16="http://schemas.microsoft.com/office/drawing/2014/main" id="{F762B2C6-B2EC-4229-A25A-6093A3AFC89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2" name="Line 182">
          <a:extLst>
            <a:ext uri="{FF2B5EF4-FFF2-40B4-BE49-F238E27FC236}">
              <a16:creationId xmlns:a16="http://schemas.microsoft.com/office/drawing/2014/main" id="{8EB09012-EA5D-4359-B261-B150F4B2CCE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3" name="Line 183">
          <a:extLst>
            <a:ext uri="{FF2B5EF4-FFF2-40B4-BE49-F238E27FC236}">
              <a16:creationId xmlns:a16="http://schemas.microsoft.com/office/drawing/2014/main" id="{950965B7-7135-4A15-9DFD-3711EED82D5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4" name="Line 184">
          <a:extLst>
            <a:ext uri="{FF2B5EF4-FFF2-40B4-BE49-F238E27FC236}">
              <a16:creationId xmlns:a16="http://schemas.microsoft.com/office/drawing/2014/main" id="{82175CAD-FACB-48FB-851C-8F0BA80CFE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5" name="Line 185">
          <a:extLst>
            <a:ext uri="{FF2B5EF4-FFF2-40B4-BE49-F238E27FC236}">
              <a16:creationId xmlns:a16="http://schemas.microsoft.com/office/drawing/2014/main" id="{6301C84C-7403-4980-8F03-AAA68FE942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6" name="Line 186">
          <a:extLst>
            <a:ext uri="{FF2B5EF4-FFF2-40B4-BE49-F238E27FC236}">
              <a16:creationId xmlns:a16="http://schemas.microsoft.com/office/drawing/2014/main" id="{FD64C54A-894D-4A4A-BB8F-025BE42AA6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7" name="Line 187">
          <a:extLst>
            <a:ext uri="{FF2B5EF4-FFF2-40B4-BE49-F238E27FC236}">
              <a16:creationId xmlns:a16="http://schemas.microsoft.com/office/drawing/2014/main" id="{D37D9EED-5108-4DA3-9696-D7FCDABFAF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8" name="Line 46">
          <a:extLst>
            <a:ext uri="{FF2B5EF4-FFF2-40B4-BE49-F238E27FC236}">
              <a16:creationId xmlns:a16="http://schemas.microsoft.com/office/drawing/2014/main" id="{B230AC85-7EC6-4556-BFD6-5186EAAB38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499" name="Line 47">
          <a:extLst>
            <a:ext uri="{FF2B5EF4-FFF2-40B4-BE49-F238E27FC236}">
              <a16:creationId xmlns:a16="http://schemas.microsoft.com/office/drawing/2014/main" id="{F516C0D5-499C-467C-AD6C-E1D7D100DAE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0" name="Line 48">
          <a:extLst>
            <a:ext uri="{FF2B5EF4-FFF2-40B4-BE49-F238E27FC236}">
              <a16:creationId xmlns:a16="http://schemas.microsoft.com/office/drawing/2014/main" id="{CF5ED9A4-BFA0-4D9E-8888-6EC349C93B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1" name="Line 49">
          <a:extLst>
            <a:ext uri="{FF2B5EF4-FFF2-40B4-BE49-F238E27FC236}">
              <a16:creationId xmlns:a16="http://schemas.microsoft.com/office/drawing/2014/main" id="{11C40C0A-EB99-4906-A248-37EC3488AB4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2" name="Line 50">
          <a:extLst>
            <a:ext uri="{FF2B5EF4-FFF2-40B4-BE49-F238E27FC236}">
              <a16:creationId xmlns:a16="http://schemas.microsoft.com/office/drawing/2014/main" id="{33664A65-E14B-469B-8489-2BAF24F715C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3" name="Line 51">
          <a:extLst>
            <a:ext uri="{FF2B5EF4-FFF2-40B4-BE49-F238E27FC236}">
              <a16:creationId xmlns:a16="http://schemas.microsoft.com/office/drawing/2014/main" id="{8FB06EF3-A39E-4969-B620-81433AEB766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4" name="Line 182">
          <a:extLst>
            <a:ext uri="{FF2B5EF4-FFF2-40B4-BE49-F238E27FC236}">
              <a16:creationId xmlns:a16="http://schemas.microsoft.com/office/drawing/2014/main" id="{B4561DFE-9698-4970-847F-689C2B3DDF8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5" name="Line 183">
          <a:extLst>
            <a:ext uri="{FF2B5EF4-FFF2-40B4-BE49-F238E27FC236}">
              <a16:creationId xmlns:a16="http://schemas.microsoft.com/office/drawing/2014/main" id="{8DB4F6CB-D90B-4EC2-9065-A527A6E46F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6" name="Line 184">
          <a:extLst>
            <a:ext uri="{FF2B5EF4-FFF2-40B4-BE49-F238E27FC236}">
              <a16:creationId xmlns:a16="http://schemas.microsoft.com/office/drawing/2014/main" id="{0D51C42D-8B1B-465F-87FB-16CBB6999FD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7" name="Line 185">
          <a:extLst>
            <a:ext uri="{FF2B5EF4-FFF2-40B4-BE49-F238E27FC236}">
              <a16:creationId xmlns:a16="http://schemas.microsoft.com/office/drawing/2014/main" id="{CCF9E226-04CA-490D-B93B-8F0139861C9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8" name="Line 186">
          <a:extLst>
            <a:ext uri="{FF2B5EF4-FFF2-40B4-BE49-F238E27FC236}">
              <a16:creationId xmlns:a16="http://schemas.microsoft.com/office/drawing/2014/main" id="{7B6FB82C-27D8-4AA8-9DF9-FBC943D21F5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09" name="Line 187">
          <a:extLst>
            <a:ext uri="{FF2B5EF4-FFF2-40B4-BE49-F238E27FC236}">
              <a16:creationId xmlns:a16="http://schemas.microsoft.com/office/drawing/2014/main" id="{C23CD005-D72A-4BE6-9A89-DDEAAD6D055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0" name="Line 46">
          <a:extLst>
            <a:ext uri="{FF2B5EF4-FFF2-40B4-BE49-F238E27FC236}">
              <a16:creationId xmlns:a16="http://schemas.microsoft.com/office/drawing/2014/main" id="{EFFC0A0D-BF4F-49C9-A03E-C24AD5F2580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1" name="Line 47">
          <a:extLst>
            <a:ext uri="{FF2B5EF4-FFF2-40B4-BE49-F238E27FC236}">
              <a16:creationId xmlns:a16="http://schemas.microsoft.com/office/drawing/2014/main" id="{BE12C0B5-9CC4-483A-AC42-D31E0B4D475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2" name="Line 48">
          <a:extLst>
            <a:ext uri="{FF2B5EF4-FFF2-40B4-BE49-F238E27FC236}">
              <a16:creationId xmlns:a16="http://schemas.microsoft.com/office/drawing/2014/main" id="{1ADD3AF2-0F86-478D-97AE-E46B4D72A7B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3" name="Line 49">
          <a:extLst>
            <a:ext uri="{FF2B5EF4-FFF2-40B4-BE49-F238E27FC236}">
              <a16:creationId xmlns:a16="http://schemas.microsoft.com/office/drawing/2014/main" id="{EF39DD9F-6A8E-4809-9F2F-7064405B58A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4" name="Line 50">
          <a:extLst>
            <a:ext uri="{FF2B5EF4-FFF2-40B4-BE49-F238E27FC236}">
              <a16:creationId xmlns:a16="http://schemas.microsoft.com/office/drawing/2014/main" id="{0E70BCB4-BA25-4604-B3E0-7223E50EB0E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5" name="Line 51">
          <a:extLst>
            <a:ext uri="{FF2B5EF4-FFF2-40B4-BE49-F238E27FC236}">
              <a16:creationId xmlns:a16="http://schemas.microsoft.com/office/drawing/2014/main" id="{90648CE6-EE39-46C1-8F8C-397705200ED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6" name="Line 182">
          <a:extLst>
            <a:ext uri="{FF2B5EF4-FFF2-40B4-BE49-F238E27FC236}">
              <a16:creationId xmlns:a16="http://schemas.microsoft.com/office/drawing/2014/main" id="{C335919A-FD42-4C49-BBDC-261092BAC3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7" name="Line 183">
          <a:extLst>
            <a:ext uri="{FF2B5EF4-FFF2-40B4-BE49-F238E27FC236}">
              <a16:creationId xmlns:a16="http://schemas.microsoft.com/office/drawing/2014/main" id="{685E5E30-AF7E-4CBE-92AF-5E7E0DB098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8" name="Line 184">
          <a:extLst>
            <a:ext uri="{FF2B5EF4-FFF2-40B4-BE49-F238E27FC236}">
              <a16:creationId xmlns:a16="http://schemas.microsoft.com/office/drawing/2014/main" id="{FC13FCD6-A248-4C00-9754-90AAF6F4367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19" name="Line 185">
          <a:extLst>
            <a:ext uri="{FF2B5EF4-FFF2-40B4-BE49-F238E27FC236}">
              <a16:creationId xmlns:a16="http://schemas.microsoft.com/office/drawing/2014/main" id="{05672858-0F1C-49CA-8178-60C05D904FE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0" name="Line 186">
          <a:extLst>
            <a:ext uri="{FF2B5EF4-FFF2-40B4-BE49-F238E27FC236}">
              <a16:creationId xmlns:a16="http://schemas.microsoft.com/office/drawing/2014/main" id="{8B953D83-1490-4C20-8020-215DBB215BB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1" name="Line 187">
          <a:extLst>
            <a:ext uri="{FF2B5EF4-FFF2-40B4-BE49-F238E27FC236}">
              <a16:creationId xmlns:a16="http://schemas.microsoft.com/office/drawing/2014/main" id="{9542A5B8-15BF-452F-80CC-83A33EE67F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2" name="Line 46">
          <a:extLst>
            <a:ext uri="{FF2B5EF4-FFF2-40B4-BE49-F238E27FC236}">
              <a16:creationId xmlns:a16="http://schemas.microsoft.com/office/drawing/2014/main" id="{F5114597-CAFC-4549-846F-8B7C8D833E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3" name="Line 47">
          <a:extLst>
            <a:ext uri="{FF2B5EF4-FFF2-40B4-BE49-F238E27FC236}">
              <a16:creationId xmlns:a16="http://schemas.microsoft.com/office/drawing/2014/main" id="{61FE76A0-0374-49D8-82A8-F31C1AD4C3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4" name="Line 48">
          <a:extLst>
            <a:ext uri="{FF2B5EF4-FFF2-40B4-BE49-F238E27FC236}">
              <a16:creationId xmlns:a16="http://schemas.microsoft.com/office/drawing/2014/main" id="{4056A88C-64F2-43C6-8E6C-5D896AC1EB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5" name="Line 49">
          <a:extLst>
            <a:ext uri="{FF2B5EF4-FFF2-40B4-BE49-F238E27FC236}">
              <a16:creationId xmlns:a16="http://schemas.microsoft.com/office/drawing/2014/main" id="{B705F46B-9184-498F-B367-009067210D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6" name="Line 50">
          <a:extLst>
            <a:ext uri="{FF2B5EF4-FFF2-40B4-BE49-F238E27FC236}">
              <a16:creationId xmlns:a16="http://schemas.microsoft.com/office/drawing/2014/main" id="{092BBB68-6A46-47F7-AB37-CBFFF03C42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7" name="Line 51">
          <a:extLst>
            <a:ext uri="{FF2B5EF4-FFF2-40B4-BE49-F238E27FC236}">
              <a16:creationId xmlns:a16="http://schemas.microsoft.com/office/drawing/2014/main" id="{EAA687E4-0792-4BEC-9420-3D6DF70DEA2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8" name="Line 182">
          <a:extLst>
            <a:ext uri="{FF2B5EF4-FFF2-40B4-BE49-F238E27FC236}">
              <a16:creationId xmlns:a16="http://schemas.microsoft.com/office/drawing/2014/main" id="{1D138331-C8F8-4473-835D-33D721652AB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29" name="Line 183">
          <a:extLst>
            <a:ext uri="{FF2B5EF4-FFF2-40B4-BE49-F238E27FC236}">
              <a16:creationId xmlns:a16="http://schemas.microsoft.com/office/drawing/2014/main" id="{EDDAAEAA-F532-4C94-9769-C7CA4A14B33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30" name="Line 184">
          <a:extLst>
            <a:ext uri="{FF2B5EF4-FFF2-40B4-BE49-F238E27FC236}">
              <a16:creationId xmlns:a16="http://schemas.microsoft.com/office/drawing/2014/main" id="{BAA92524-185B-4906-A79C-E06AEC95001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31" name="Line 185">
          <a:extLst>
            <a:ext uri="{FF2B5EF4-FFF2-40B4-BE49-F238E27FC236}">
              <a16:creationId xmlns:a16="http://schemas.microsoft.com/office/drawing/2014/main" id="{597A1C6A-3F7F-4D8E-B57A-39C334E50BB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32" name="Line 186">
          <a:extLst>
            <a:ext uri="{FF2B5EF4-FFF2-40B4-BE49-F238E27FC236}">
              <a16:creationId xmlns:a16="http://schemas.microsoft.com/office/drawing/2014/main" id="{7A4C7D90-33DE-4F54-B739-2FC8DF89766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33" name="Line 187">
          <a:extLst>
            <a:ext uri="{FF2B5EF4-FFF2-40B4-BE49-F238E27FC236}">
              <a16:creationId xmlns:a16="http://schemas.microsoft.com/office/drawing/2014/main" id="{B3DF162D-9EB3-40F0-AE4A-E4E2FCECCD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78</xdr:row>
      <xdr:rowOff>0</xdr:rowOff>
    </xdr:from>
    <xdr:ext cx="1600770" cy="333376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672B0D92-4254-4331-9AD4-4184BCF044A3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600770" cy="333376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83AF6C3C-BD8F-4BE2-A98A-AB0E11969664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600770" cy="33337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3BC1CCC7-73E2-4181-B7CF-1F1EC2E249CA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600770" cy="33337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F69DC12E-9150-4885-9A1B-9E5FCBCEAD9C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38" name="Line 46">
          <a:extLst>
            <a:ext uri="{FF2B5EF4-FFF2-40B4-BE49-F238E27FC236}">
              <a16:creationId xmlns:a16="http://schemas.microsoft.com/office/drawing/2014/main" id="{BD6FCCD6-A6EB-45B0-9749-DFE66800203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39" name="Line 47">
          <a:extLst>
            <a:ext uri="{FF2B5EF4-FFF2-40B4-BE49-F238E27FC236}">
              <a16:creationId xmlns:a16="http://schemas.microsoft.com/office/drawing/2014/main" id="{72F0493B-F543-4539-9E6A-8B91D842038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0" name="Line 48">
          <a:extLst>
            <a:ext uri="{FF2B5EF4-FFF2-40B4-BE49-F238E27FC236}">
              <a16:creationId xmlns:a16="http://schemas.microsoft.com/office/drawing/2014/main" id="{29475B90-87DE-4B8E-B5FD-E0B01B723F4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1" name="Line 49">
          <a:extLst>
            <a:ext uri="{FF2B5EF4-FFF2-40B4-BE49-F238E27FC236}">
              <a16:creationId xmlns:a16="http://schemas.microsoft.com/office/drawing/2014/main" id="{044046C4-4EEF-4F13-8111-5DCAB7735D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2" name="Line 50">
          <a:extLst>
            <a:ext uri="{FF2B5EF4-FFF2-40B4-BE49-F238E27FC236}">
              <a16:creationId xmlns:a16="http://schemas.microsoft.com/office/drawing/2014/main" id="{E586776E-7183-4851-A784-2237990A265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3" name="Line 51">
          <a:extLst>
            <a:ext uri="{FF2B5EF4-FFF2-40B4-BE49-F238E27FC236}">
              <a16:creationId xmlns:a16="http://schemas.microsoft.com/office/drawing/2014/main" id="{BDE4D325-E324-4F4A-B715-569108D878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4" name="Line 182">
          <a:extLst>
            <a:ext uri="{FF2B5EF4-FFF2-40B4-BE49-F238E27FC236}">
              <a16:creationId xmlns:a16="http://schemas.microsoft.com/office/drawing/2014/main" id="{025A0536-0F23-4BA1-B0FF-98B9CFA268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5" name="Line 183">
          <a:extLst>
            <a:ext uri="{FF2B5EF4-FFF2-40B4-BE49-F238E27FC236}">
              <a16:creationId xmlns:a16="http://schemas.microsoft.com/office/drawing/2014/main" id="{629B1F4C-B41A-4265-9CC7-48488175F14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6" name="Line 184">
          <a:extLst>
            <a:ext uri="{FF2B5EF4-FFF2-40B4-BE49-F238E27FC236}">
              <a16:creationId xmlns:a16="http://schemas.microsoft.com/office/drawing/2014/main" id="{D626F204-DD1B-4162-B960-3F13AA5449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7" name="Line 185">
          <a:extLst>
            <a:ext uri="{FF2B5EF4-FFF2-40B4-BE49-F238E27FC236}">
              <a16:creationId xmlns:a16="http://schemas.microsoft.com/office/drawing/2014/main" id="{8AE25C20-1B28-4401-B803-AB482B24A8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8" name="Line 186">
          <a:extLst>
            <a:ext uri="{FF2B5EF4-FFF2-40B4-BE49-F238E27FC236}">
              <a16:creationId xmlns:a16="http://schemas.microsoft.com/office/drawing/2014/main" id="{BB97F589-DCCA-442A-ADD9-855EFFA7C56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49" name="Line 187">
          <a:extLst>
            <a:ext uri="{FF2B5EF4-FFF2-40B4-BE49-F238E27FC236}">
              <a16:creationId xmlns:a16="http://schemas.microsoft.com/office/drawing/2014/main" id="{25C804B3-5F41-4BB2-8671-4CF22198BFD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0" name="Line 46">
          <a:extLst>
            <a:ext uri="{FF2B5EF4-FFF2-40B4-BE49-F238E27FC236}">
              <a16:creationId xmlns:a16="http://schemas.microsoft.com/office/drawing/2014/main" id="{BFEBAE17-B012-43C3-9F5D-16E9167754E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1" name="Line 47">
          <a:extLst>
            <a:ext uri="{FF2B5EF4-FFF2-40B4-BE49-F238E27FC236}">
              <a16:creationId xmlns:a16="http://schemas.microsoft.com/office/drawing/2014/main" id="{90F57585-7F5E-4F42-923F-D80619D386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2" name="Line 48">
          <a:extLst>
            <a:ext uri="{FF2B5EF4-FFF2-40B4-BE49-F238E27FC236}">
              <a16:creationId xmlns:a16="http://schemas.microsoft.com/office/drawing/2014/main" id="{A2B2188E-A340-4E5F-A774-2C920AD122E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3" name="Line 49">
          <a:extLst>
            <a:ext uri="{FF2B5EF4-FFF2-40B4-BE49-F238E27FC236}">
              <a16:creationId xmlns:a16="http://schemas.microsoft.com/office/drawing/2014/main" id="{B52F8037-7DBF-4E50-AE39-81DFE8F397C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4" name="Line 50">
          <a:extLst>
            <a:ext uri="{FF2B5EF4-FFF2-40B4-BE49-F238E27FC236}">
              <a16:creationId xmlns:a16="http://schemas.microsoft.com/office/drawing/2014/main" id="{B52565FF-C661-4BCE-8BF7-A88C784E38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5" name="Line 51">
          <a:extLst>
            <a:ext uri="{FF2B5EF4-FFF2-40B4-BE49-F238E27FC236}">
              <a16:creationId xmlns:a16="http://schemas.microsoft.com/office/drawing/2014/main" id="{8ACC004E-8525-491C-B19C-CF99FE6554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6" name="Line 182">
          <a:extLst>
            <a:ext uri="{FF2B5EF4-FFF2-40B4-BE49-F238E27FC236}">
              <a16:creationId xmlns:a16="http://schemas.microsoft.com/office/drawing/2014/main" id="{DCD910FC-D451-4374-B64B-34648E34D05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7" name="Line 183">
          <a:extLst>
            <a:ext uri="{FF2B5EF4-FFF2-40B4-BE49-F238E27FC236}">
              <a16:creationId xmlns:a16="http://schemas.microsoft.com/office/drawing/2014/main" id="{D9045180-7438-4BF9-8A85-E98B489F6E1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8" name="Line 184">
          <a:extLst>
            <a:ext uri="{FF2B5EF4-FFF2-40B4-BE49-F238E27FC236}">
              <a16:creationId xmlns:a16="http://schemas.microsoft.com/office/drawing/2014/main" id="{077F91B9-B09A-4EF1-A503-0E94FCD69B9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59" name="Line 185">
          <a:extLst>
            <a:ext uri="{FF2B5EF4-FFF2-40B4-BE49-F238E27FC236}">
              <a16:creationId xmlns:a16="http://schemas.microsoft.com/office/drawing/2014/main" id="{D165677C-7AD1-454D-A671-BB42C3584B6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0" name="Line 186">
          <a:extLst>
            <a:ext uri="{FF2B5EF4-FFF2-40B4-BE49-F238E27FC236}">
              <a16:creationId xmlns:a16="http://schemas.microsoft.com/office/drawing/2014/main" id="{EB85B7B5-D07E-418F-8057-BA981789C7C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1" name="Line 187">
          <a:extLst>
            <a:ext uri="{FF2B5EF4-FFF2-40B4-BE49-F238E27FC236}">
              <a16:creationId xmlns:a16="http://schemas.microsoft.com/office/drawing/2014/main" id="{96728052-BBF4-4C79-B1B5-AE45246D6BD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2" name="Line 46">
          <a:extLst>
            <a:ext uri="{FF2B5EF4-FFF2-40B4-BE49-F238E27FC236}">
              <a16:creationId xmlns:a16="http://schemas.microsoft.com/office/drawing/2014/main" id="{E12B70ED-5DF2-4127-B42C-FBBCB5F68C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3" name="Line 47">
          <a:extLst>
            <a:ext uri="{FF2B5EF4-FFF2-40B4-BE49-F238E27FC236}">
              <a16:creationId xmlns:a16="http://schemas.microsoft.com/office/drawing/2014/main" id="{6DD0B46A-9354-40CF-88A6-376B67FDFB5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4" name="Line 48">
          <a:extLst>
            <a:ext uri="{FF2B5EF4-FFF2-40B4-BE49-F238E27FC236}">
              <a16:creationId xmlns:a16="http://schemas.microsoft.com/office/drawing/2014/main" id="{4A079902-D2EC-4774-AAB7-A1420D984B4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5" name="Line 49">
          <a:extLst>
            <a:ext uri="{FF2B5EF4-FFF2-40B4-BE49-F238E27FC236}">
              <a16:creationId xmlns:a16="http://schemas.microsoft.com/office/drawing/2014/main" id="{9BC7BF81-C8B7-4B03-9CF7-CA4949A63B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6" name="Line 50">
          <a:extLst>
            <a:ext uri="{FF2B5EF4-FFF2-40B4-BE49-F238E27FC236}">
              <a16:creationId xmlns:a16="http://schemas.microsoft.com/office/drawing/2014/main" id="{E958F2BC-4798-4ECE-B981-ADBE6E9288F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7" name="Line 51">
          <a:extLst>
            <a:ext uri="{FF2B5EF4-FFF2-40B4-BE49-F238E27FC236}">
              <a16:creationId xmlns:a16="http://schemas.microsoft.com/office/drawing/2014/main" id="{1EBB77BE-4BF2-4660-AA6D-2D206F75374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8" name="Line 182">
          <a:extLst>
            <a:ext uri="{FF2B5EF4-FFF2-40B4-BE49-F238E27FC236}">
              <a16:creationId xmlns:a16="http://schemas.microsoft.com/office/drawing/2014/main" id="{2D77A928-3D37-4A5D-B0FE-C6546FEDFA5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69" name="Line 183">
          <a:extLst>
            <a:ext uri="{FF2B5EF4-FFF2-40B4-BE49-F238E27FC236}">
              <a16:creationId xmlns:a16="http://schemas.microsoft.com/office/drawing/2014/main" id="{A230ABEA-C345-44EB-8C1E-3A60A58F7CC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0" name="Line 184">
          <a:extLst>
            <a:ext uri="{FF2B5EF4-FFF2-40B4-BE49-F238E27FC236}">
              <a16:creationId xmlns:a16="http://schemas.microsoft.com/office/drawing/2014/main" id="{6ED10A77-81C8-48E0-9937-020F621633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1" name="Line 185">
          <a:extLst>
            <a:ext uri="{FF2B5EF4-FFF2-40B4-BE49-F238E27FC236}">
              <a16:creationId xmlns:a16="http://schemas.microsoft.com/office/drawing/2014/main" id="{FE839B05-D30C-440B-B6D7-E7B57C5B2B1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2" name="Line 186">
          <a:extLst>
            <a:ext uri="{FF2B5EF4-FFF2-40B4-BE49-F238E27FC236}">
              <a16:creationId xmlns:a16="http://schemas.microsoft.com/office/drawing/2014/main" id="{B8614877-75AE-4D60-8132-49DD4FD59E5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3" name="Line 187">
          <a:extLst>
            <a:ext uri="{FF2B5EF4-FFF2-40B4-BE49-F238E27FC236}">
              <a16:creationId xmlns:a16="http://schemas.microsoft.com/office/drawing/2014/main" id="{166EFDA8-D660-4A4F-ADA1-845995EDF5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4" name="Line 46">
          <a:extLst>
            <a:ext uri="{FF2B5EF4-FFF2-40B4-BE49-F238E27FC236}">
              <a16:creationId xmlns:a16="http://schemas.microsoft.com/office/drawing/2014/main" id="{72E8445F-2898-4587-8EE4-1363CA12C6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5" name="Line 47">
          <a:extLst>
            <a:ext uri="{FF2B5EF4-FFF2-40B4-BE49-F238E27FC236}">
              <a16:creationId xmlns:a16="http://schemas.microsoft.com/office/drawing/2014/main" id="{BFF6CE59-E326-4D15-8AD0-5FFB391A62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6" name="Line 48">
          <a:extLst>
            <a:ext uri="{FF2B5EF4-FFF2-40B4-BE49-F238E27FC236}">
              <a16:creationId xmlns:a16="http://schemas.microsoft.com/office/drawing/2014/main" id="{245E6844-3B5B-4A09-AEC0-82DD84763D1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7" name="Line 49">
          <a:extLst>
            <a:ext uri="{FF2B5EF4-FFF2-40B4-BE49-F238E27FC236}">
              <a16:creationId xmlns:a16="http://schemas.microsoft.com/office/drawing/2014/main" id="{C8048ED1-04E8-419F-A006-A5B5909A37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8" name="Line 50">
          <a:extLst>
            <a:ext uri="{FF2B5EF4-FFF2-40B4-BE49-F238E27FC236}">
              <a16:creationId xmlns:a16="http://schemas.microsoft.com/office/drawing/2014/main" id="{88B1C101-439C-4618-A970-316827773D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79" name="Line 51">
          <a:extLst>
            <a:ext uri="{FF2B5EF4-FFF2-40B4-BE49-F238E27FC236}">
              <a16:creationId xmlns:a16="http://schemas.microsoft.com/office/drawing/2014/main" id="{181B1A37-25D6-43F2-9665-B82E9D96F3B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0" name="Line 182">
          <a:extLst>
            <a:ext uri="{FF2B5EF4-FFF2-40B4-BE49-F238E27FC236}">
              <a16:creationId xmlns:a16="http://schemas.microsoft.com/office/drawing/2014/main" id="{1E5011E4-F08D-442D-8823-11932CCC6B5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1" name="Line 183">
          <a:extLst>
            <a:ext uri="{FF2B5EF4-FFF2-40B4-BE49-F238E27FC236}">
              <a16:creationId xmlns:a16="http://schemas.microsoft.com/office/drawing/2014/main" id="{2A7095E4-51FA-43A2-B748-469B02AFCD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2" name="Line 184">
          <a:extLst>
            <a:ext uri="{FF2B5EF4-FFF2-40B4-BE49-F238E27FC236}">
              <a16:creationId xmlns:a16="http://schemas.microsoft.com/office/drawing/2014/main" id="{2686611D-0C6E-42D0-8558-F401D7B193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3" name="Line 185">
          <a:extLst>
            <a:ext uri="{FF2B5EF4-FFF2-40B4-BE49-F238E27FC236}">
              <a16:creationId xmlns:a16="http://schemas.microsoft.com/office/drawing/2014/main" id="{909BD7B0-5C6A-423C-B0C0-74F91B3FB9F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4" name="Line 186">
          <a:extLst>
            <a:ext uri="{FF2B5EF4-FFF2-40B4-BE49-F238E27FC236}">
              <a16:creationId xmlns:a16="http://schemas.microsoft.com/office/drawing/2014/main" id="{F9C62587-C906-423E-B84F-69514854A3E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5" name="Line 187">
          <a:extLst>
            <a:ext uri="{FF2B5EF4-FFF2-40B4-BE49-F238E27FC236}">
              <a16:creationId xmlns:a16="http://schemas.microsoft.com/office/drawing/2014/main" id="{EE63FD11-6727-4768-87FB-33F4CAA3523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6" name="Line 46">
          <a:extLst>
            <a:ext uri="{FF2B5EF4-FFF2-40B4-BE49-F238E27FC236}">
              <a16:creationId xmlns:a16="http://schemas.microsoft.com/office/drawing/2014/main" id="{D632C178-8043-4EEB-AC1D-20DAD34889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7" name="Line 47">
          <a:extLst>
            <a:ext uri="{FF2B5EF4-FFF2-40B4-BE49-F238E27FC236}">
              <a16:creationId xmlns:a16="http://schemas.microsoft.com/office/drawing/2014/main" id="{5C27FDC7-8D29-4695-B091-365E6C43B61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8" name="Line 48">
          <a:extLst>
            <a:ext uri="{FF2B5EF4-FFF2-40B4-BE49-F238E27FC236}">
              <a16:creationId xmlns:a16="http://schemas.microsoft.com/office/drawing/2014/main" id="{3F28AF26-E09B-490E-BF21-2510EEF65F7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89" name="Line 49">
          <a:extLst>
            <a:ext uri="{FF2B5EF4-FFF2-40B4-BE49-F238E27FC236}">
              <a16:creationId xmlns:a16="http://schemas.microsoft.com/office/drawing/2014/main" id="{990ABB0F-901E-4C96-BC5D-F27BE8FCC68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0" name="Line 50">
          <a:extLst>
            <a:ext uri="{FF2B5EF4-FFF2-40B4-BE49-F238E27FC236}">
              <a16:creationId xmlns:a16="http://schemas.microsoft.com/office/drawing/2014/main" id="{600C1649-2955-4392-BA8F-C7C6165678A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1" name="Line 51">
          <a:extLst>
            <a:ext uri="{FF2B5EF4-FFF2-40B4-BE49-F238E27FC236}">
              <a16:creationId xmlns:a16="http://schemas.microsoft.com/office/drawing/2014/main" id="{23B7DB39-F2BF-46B1-B43F-7A3BFDF11C3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2" name="Line 182">
          <a:extLst>
            <a:ext uri="{FF2B5EF4-FFF2-40B4-BE49-F238E27FC236}">
              <a16:creationId xmlns:a16="http://schemas.microsoft.com/office/drawing/2014/main" id="{BE0D44B3-6CDD-4901-9D22-4DA16CABC76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3" name="Line 183">
          <a:extLst>
            <a:ext uri="{FF2B5EF4-FFF2-40B4-BE49-F238E27FC236}">
              <a16:creationId xmlns:a16="http://schemas.microsoft.com/office/drawing/2014/main" id="{78DC7779-D711-46D0-AB7D-47EA19A36D2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4" name="Line 184">
          <a:extLst>
            <a:ext uri="{FF2B5EF4-FFF2-40B4-BE49-F238E27FC236}">
              <a16:creationId xmlns:a16="http://schemas.microsoft.com/office/drawing/2014/main" id="{9BAF4DA6-C48C-40C9-A42A-C66CDEBECB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5" name="Line 185">
          <a:extLst>
            <a:ext uri="{FF2B5EF4-FFF2-40B4-BE49-F238E27FC236}">
              <a16:creationId xmlns:a16="http://schemas.microsoft.com/office/drawing/2014/main" id="{16B2575A-60CA-4BAC-B9CA-42A9A96467E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6" name="Line 186">
          <a:extLst>
            <a:ext uri="{FF2B5EF4-FFF2-40B4-BE49-F238E27FC236}">
              <a16:creationId xmlns:a16="http://schemas.microsoft.com/office/drawing/2014/main" id="{8DF7F17C-1727-457B-9AEF-3951C9B843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7" name="Line 187">
          <a:extLst>
            <a:ext uri="{FF2B5EF4-FFF2-40B4-BE49-F238E27FC236}">
              <a16:creationId xmlns:a16="http://schemas.microsoft.com/office/drawing/2014/main" id="{2985DCBA-1D41-42EC-B48C-2D2283592EA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8" name="Line 46">
          <a:extLst>
            <a:ext uri="{FF2B5EF4-FFF2-40B4-BE49-F238E27FC236}">
              <a16:creationId xmlns:a16="http://schemas.microsoft.com/office/drawing/2014/main" id="{65ABF5BA-0990-495D-A9F6-71EEA780A39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599" name="Line 47">
          <a:extLst>
            <a:ext uri="{FF2B5EF4-FFF2-40B4-BE49-F238E27FC236}">
              <a16:creationId xmlns:a16="http://schemas.microsoft.com/office/drawing/2014/main" id="{8ECCB979-5CB0-42F9-BF15-7EA75ED7F38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0" name="Line 48">
          <a:extLst>
            <a:ext uri="{FF2B5EF4-FFF2-40B4-BE49-F238E27FC236}">
              <a16:creationId xmlns:a16="http://schemas.microsoft.com/office/drawing/2014/main" id="{F0443D67-921D-4436-A359-7087BA90E6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1" name="Line 49">
          <a:extLst>
            <a:ext uri="{FF2B5EF4-FFF2-40B4-BE49-F238E27FC236}">
              <a16:creationId xmlns:a16="http://schemas.microsoft.com/office/drawing/2014/main" id="{CCDC00AF-3103-4656-BBA1-D737E10BC2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2" name="Line 50">
          <a:extLst>
            <a:ext uri="{FF2B5EF4-FFF2-40B4-BE49-F238E27FC236}">
              <a16:creationId xmlns:a16="http://schemas.microsoft.com/office/drawing/2014/main" id="{C1484112-870A-4EA7-8F0E-18BBB891C42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3" name="Line 51">
          <a:extLst>
            <a:ext uri="{FF2B5EF4-FFF2-40B4-BE49-F238E27FC236}">
              <a16:creationId xmlns:a16="http://schemas.microsoft.com/office/drawing/2014/main" id="{37AB47E6-D8B9-4242-92B3-FB22027218E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4" name="Line 182">
          <a:extLst>
            <a:ext uri="{FF2B5EF4-FFF2-40B4-BE49-F238E27FC236}">
              <a16:creationId xmlns:a16="http://schemas.microsoft.com/office/drawing/2014/main" id="{DBD9B475-BC8B-4089-B4E1-00430587039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5" name="Line 183">
          <a:extLst>
            <a:ext uri="{FF2B5EF4-FFF2-40B4-BE49-F238E27FC236}">
              <a16:creationId xmlns:a16="http://schemas.microsoft.com/office/drawing/2014/main" id="{7E5FF325-C854-409D-A860-82CA016B4F3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6" name="Line 184">
          <a:extLst>
            <a:ext uri="{FF2B5EF4-FFF2-40B4-BE49-F238E27FC236}">
              <a16:creationId xmlns:a16="http://schemas.microsoft.com/office/drawing/2014/main" id="{F879B19F-12DE-4720-8E56-20D213D1B21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7" name="Line 185">
          <a:extLst>
            <a:ext uri="{FF2B5EF4-FFF2-40B4-BE49-F238E27FC236}">
              <a16:creationId xmlns:a16="http://schemas.microsoft.com/office/drawing/2014/main" id="{F5710121-8860-4E65-B944-5EEE47811F4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8" name="Line 186">
          <a:extLst>
            <a:ext uri="{FF2B5EF4-FFF2-40B4-BE49-F238E27FC236}">
              <a16:creationId xmlns:a16="http://schemas.microsoft.com/office/drawing/2014/main" id="{17794BBC-86C4-4348-A195-C04924DBFF9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09" name="Line 187">
          <a:extLst>
            <a:ext uri="{FF2B5EF4-FFF2-40B4-BE49-F238E27FC236}">
              <a16:creationId xmlns:a16="http://schemas.microsoft.com/office/drawing/2014/main" id="{9CAC67E9-8B59-403E-90EA-00678C08282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0" name="Line 46">
          <a:extLst>
            <a:ext uri="{FF2B5EF4-FFF2-40B4-BE49-F238E27FC236}">
              <a16:creationId xmlns:a16="http://schemas.microsoft.com/office/drawing/2014/main" id="{030B09BB-CBC5-4960-937B-77DE11A2EA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1" name="Line 47">
          <a:extLst>
            <a:ext uri="{FF2B5EF4-FFF2-40B4-BE49-F238E27FC236}">
              <a16:creationId xmlns:a16="http://schemas.microsoft.com/office/drawing/2014/main" id="{94F4BEA2-9698-4331-98C8-A40F0CCA85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2" name="Line 48">
          <a:extLst>
            <a:ext uri="{FF2B5EF4-FFF2-40B4-BE49-F238E27FC236}">
              <a16:creationId xmlns:a16="http://schemas.microsoft.com/office/drawing/2014/main" id="{149536DD-13CE-43C7-A186-26D308EF760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3" name="Line 49">
          <a:extLst>
            <a:ext uri="{FF2B5EF4-FFF2-40B4-BE49-F238E27FC236}">
              <a16:creationId xmlns:a16="http://schemas.microsoft.com/office/drawing/2014/main" id="{9E79E69B-1D8E-4066-AF03-4EC5047917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4" name="Line 50">
          <a:extLst>
            <a:ext uri="{FF2B5EF4-FFF2-40B4-BE49-F238E27FC236}">
              <a16:creationId xmlns:a16="http://schemas.microsoft.com/office/drawing/2014/main" id="{0E659B8B-10F5-4243-8318-BF5CFC52510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5" name="Line 51">
          <a:extLst>
            <a:ext uri="{FF2B5EF4-FFF2-40B4-BE49-F238E27FC236}">
              <a16:creationId xmlns:a16="http://schemas.microsoft.com/office/drawing/2014/main" id="{B86C3A56-B06D-4EF1-A991-B46D70B6E83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6" name="Line 182">
          <a:extLst>
            <a:ext uri="{FF2B5EF4-FFF2-40B4-BE49-F238E27FC236}">
              <a16:creationId xmlns:a16="http://schemas.microsoft.com/office/drawing/2014/main" id="{90A8D5AA-8762-4672-BFF4-8716D316A54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7" name="Line 183">
          <a:extLst>
            <a:ext uri="{FF2B5EF4-FFF2-40B4-BE49-F238E27FC236}">
              <a16:creationId xmlns:a16="http://schemas.microsoft.com/office/drawing/2014/main" id="{030D82D2-462D-4397-9C21-B549252834C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8" name="Line 184">
          <a:extLst>
            <a:ext uri="{FF2B5EF4-FFF2-40B4-BE49-F238E27FC236}">
              <a16:creationId xmlns:a16="http://schemas.microsoft.com/office/drawing/2014/main" id="{19146789-51E5-426B-BC83-E5A3494F8E5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19" name="Line 185">
          <a:extLst>
            <a:ext uri="{FF2B5EF4-FFF2-40B4-BE49-F238E27FC236}">
              <a16:creationId xmlns:a16="http://schemas.microsoft.com/office/drawing/2014/main" id="{2E3D5665-5708-4026-BD68-F4667C54B6C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0" name="Line 186">
          <a:extLst>
            <a:ext uri="{FF2B5EF4-FFF2-40B4-BE49-F238E27FC236}">
              <a16:creationId xmlns:a16="http://schemas.microsoft.com/office/drawing/2014/main" id="{8375D655-A4F3-41C7-A5A0-D3A723EC7B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1" name="Line 187">
          <a:extLst>
            <a:ext uri="{FF2B5EF4-FFF2-40B4-BE49-F238E27FC236}">
              <a16:creationId xmlns:a16="http://schemas.microsoft.com/office/drawing/2014/main" id="{929BCB40-D742-4CA9-B239-8CBAFD51F59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2" name="Line 46">
          <a:extLst>
            <a:ext uri="{FF2B5EF4-FFF2-40B4-BE49-F238E27FC236}">
              <a16:creationId xmlns:a16="http://schemas.microsoft.com/office/drawing/2014/main" id="{56EE1654-C060-412D-A7CB-47426F7CDBF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3" name="Line 47">
          <a:extLst>
            <a:ext uri="{FF2B5EF4-FFF2-40B4-BE49-F238E27FC236}">
              <a16:creationId xmlns:a16="http://schemas.microsoft.com/office/drawing/2014/main" id="{735B5480-5D58-4A12-92C1-D9E9209CB4C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4" name="Line 48">
          <a:extLst>
            <a:ext uri="{FF2B5EF4-FFF2-40B4-BE49-F238E27FC236}">
              <a16:creationId xmlns:a16="http://schemas.microsoft.com/office/drawing/2014/main" id="{D65933A2-5058-43B8-8FDE-DB9B9D060CD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5" name="Line 49">
          <a:extLst>
            <a:ext uri="{FF2B5EF4-FFF2-40B4-BE49-F238E27FC236}">
              <a16:creationId xmlns:a16="http://schemas.microsoft.com/office/drawing/2014/main" id="{6F188609-8FB7-495B-ADCA-FE2BC7A74F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6" name="Line 50">
          <a:extLst>
            <a:ext uri="{FF2B5EF4-FFF2-40B4-BE49-F238E27FC236}">
              <a16:creationId xmlns:a16="http://schemas.microsoft.com/office/drawing/2014/main" id="{6343437C-7704-464E-82C4-D21A130924E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7" name="Line 51">
          <a:extLst>
            <a:ext uri="{FF2B5EF4-FFF2-40B4-BE49-F238E27FC236}">
              <a16:creationId xmlns:a16="http://schemas.microsoft.com/office/drawing/2014/main" id="{F44AE7F5-1455-4B73-BDD2-FF2AC1F926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8" name="Line 182">
          <a:extLst>
            <a:ext uri="{FF2B5EF4-FFF2-40B4-BE49-F238E27FC236}">
              <a16:creationId xmlns:a16="http://schemas.microsoft.com/office/drawing/2014/main" id="{E6E23FE4-4F4F-4485-8F6E-6C6322690F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29" name="Line 183">
          <a:extLst>
            <a:ext uri="{FF2B5EF4-FFF2-40B4-BE49-F238E27FC236}">
              <a16:creationId xmlns:a16="http://schemas.microsoft.com/office/drawing/2014/main" id="{4DB75E32-283A-427B-8F41-8AF85BE888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0" name="Line 184">
          <a:extLst>
            <a:ext uri="{FF2B5EF4-FFF2-40B4-BE49-F238E27FC236}">
              <a16:creationId xmlns:a16="http://schemas.microsoft.com/office/drawing/2014/main" id="{B6AA68E7-2027-4719-AAC1-7E9068B5CBB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1" name="Line 185">
          <a:extLst>
            <a:ext uri="{FF2B5EF4-FFF2-40B4-BE49-F238E27FC236}">
              <a16:creationId xmlns:a16="http://schemas.microsoft.com/office/drawing/2014/main" id="{37D974F1-5451-4D0D-9245-0D6F2ECB96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2" name="Line 186">
          <a:extLst>
            <a:ext uri="{FF2B5EF4-FFF2-40B4-BE49-F238E27FC236}">
              <a16:creationId xmlns:a16="http://schemas.microsoft.com/office/drawing/2014/main" id="{DB600E85-80D1-48F5-8C37-A86CA999811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3" name="Line 187">
          <a:extLst>
            <a:ext uri="{FF2B5EF4-FFF2-40B4-BE49-F238E27FC236}">
              <a16:creationId xmlns:a16="http://schemas.microsoft.com/office/drawing/2014/main" id="{D4ADF8B5-C79A-419E-8E41-8048D10DF5B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4" name="Line 46">
          <a:extLst>
            <a:ext uri="{FF2B5EF4-FFF2-40B4-BE49-F238E27FC236}">
              <a16:creationId xmlns:a16="http://schemas.microsoft.com/office/drawing/2014/main" id="{CC8A6F1C-978F-4122-B25C-8DFE3BEFD7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5" name="Line 47">
          <a:extLst>
            <a:ext uri="{FF2B5EF4-FFF2-40B4-BE49-F238E27FC236}">
              <a16:creationId xmlns:a16="http://schemas.microsoft.com/office/drawing/2014/main" id="{822473D2-2A44-4AF2-A775-503F67C69A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6" name="Line 48">
          <a:extLst>
            <a:ext uri="{FF2B5EF4-FFF2-40B4-BE49-F238E27FC236}">
              <a16:creationId xmlns:a16="http://schemas.microsoft.com/office/drawing/2014/main" id="{08AA06BD-A483-45B4-9488-711512B5670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7" name="Line 49">
          <a:extLst>
            <a:ext uri="{FF2B5EF4-FFF2-40B4-BE49-F238E27FC236}">
              <a16:creationId xmlns:a16="http://schemas.microsoft.com/office/drawing/2014/main" id="{F0D09CD5-C7E9-439B-A013-1F3C3208AA4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8" name="Line 50">
          <a:extLst>
            <a:ext uri="{FF2B5EF4-FFF2-40B4-BE49-F238E27FC236}">
              <a16:creationId xmlns:a16="http://schemas.microsoft.com/office/drawing/2014/main" id="{E42FD173-6561-4BF6-B725-2309269E4A5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39" name="Line 51">
          <a:extLst>
            <a:ext uri="{FF2B5EF4-FFF2-40B4-BE49-F238E27FC236}">
              <a16:creationId xmlns:a16="http://schemas.microsoft.com/office/drawing/2014/main" id="{E2520828-36CF-4339-946E-4FD4E0CC67A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0" name="Line 182">
          <a:extLst>
            <a:ext uri="{FF2B5EF4-FFF2-40B4-BE49-F238E27FC236}">
              <a16:creationId xmlns:a16="http://schemas.microsoft.com/office/drawing/2014/main" id="{7B084B0D-1431-483D-AE46-CFC382263BA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1" name="Line 183">
          <a:extLst>
            <a:ext uri="{FF2B5EF4-FFF2-40B4-BE49-F238E27FC236}">
              <a16:creationId xmlns:a16="http://schemas.microsoft.com/office/drawing/2014/main" id="{D0FC9589-8196-434C-97DA-B4A442F03A6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2" name="Line 184">
          <a:extLst>
            <a:ext uri="{FF2B5EF4-FFF2-40B4-BE49-F238E27FC236}">
              <a16:creationId xmlns:a16="http://schemas.microsoft.com/office/drawing/2014/main" id="{779DD746-1E1A-4CD7-87CA-BF1C1972CB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3" name="Line 185">
          <a:extLst>
            <a:ext uri="{FF2B5EF4-FFF2-40B4-BE49-F238E27FC236}">
              <a16:creationId xmlns:a16="http://schemas.microsoft.com/office/drawing/2014/main" id="{4851248A-ABDA-4E59-B0D2-3F5FC9B2C4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4" name="Line 186">
          <a:extLst>
            <a:ext uri="{FF2B5EF4-FFF2-40B4-BE49-F238E27FC236}">
              <a16:creationId xmlns:a16="http://schemas.microsoft.com/office/drawing/2014/main" id="{E7C27D82-1DF8-4C90-8D85-6505C7D502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5" name="Line 187">
          <a:extLst>
            <a:ext uri="{FF2B5EF4-FFF2-40B4-BE49-F238E27FC236}">
              <a16:creationId xmlns:a16="http://schemas.microsoft.com/office/drawing/2014/main" id="{4D043DE5-BEAE-420B-A2B3-351EF73F7AF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6" name="Line 46">
          <a:extLst>
            <a:ext uri="{FF2B5EF4-FFF2-40B4-BE49-F238E27FC236}">
              <a16:creationId xmlns:a16="http://schemas.microsoft.com/office/drawing/2014/main" id="{19D11889-CDEC-4420-84B7-7B6969ACD1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7" name="Line 47">
          <a:extLst>
            <a:ext uri="{FF2B5EF4-FFF2-40B4-BE49-F238E27FC236}">
              <a16:creationId xmlns:a16="http://schemas.microsoft.com/office/drawing/2014/main" id="{C18F32BE-AA5D-42CB-9DA1-D29D8112590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8" name="Line 48">
          <a:extLst>
            <a:ext uri="{FF2B5EF4-FFF2-40B4-BE49-F238E27FC236}">
              <a16:creationId xmlns:a16="http://schemas.microsoft.com/office/drawing/2014/main" id="{DA4124EA-DAC4-4E69-8CB6-88EC68B11B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49" name="Line 49">
          <a:extLst>
            <a:ext uri="{FF2B5EF4-FFF2-40B4-BE49-F238E27FC236}">
              <a16:creationId xmlns:a16="http://schemas.microsoft.com/office/drawing/2014/main" id="{5E3E5C51-89A4-4C79-806D-BD0BB738797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0" name="Line 50">
          <a:extLst>
            <a:ext uri="{FF2B5EF4-FFF2-40B4-BE49-F238E27FC236}">
              <a16:creationId xmlns:a16="http://schemas.microsoft.com/office/drawing/2014/main" id="{C393018B-A415-4611-A521-30AAA9298B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1" name="Line 51">
          <a:extLst>
            <a:ext uri="{FF2B5EF4-FFF2-40B4-BE49-F238E27FC236}">
              <a16:creationId xmlns:a16="http://schemas.microsoft.com/office/drawing/2014/main" id="{93593602-973C-409B-B4EF-30C6375FFB3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2" name="Line 182">
          <a:extLst>
            <a:ext uri="{FF2B5EF4-FFF2-40B4-BE49-F238E27FC236}">
              <a16:creationId xmlns:a16="http://schemas.microsoft.com/office/drawing/2014/main" id="{DF8024DD-AAA5-46E7-8766-456D6A59068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3" name="Line 183">
          <a:extLst>
            <a:ext uri="{FF2B5EF4-FFF2-40B4-BE49-F238E27FC236}">
              <a16:creationId xmlns:a16="http://schemas.microsoft.com/office/drawing/2014/main" id="{4E132031-0644-482A-BC83-C3544793AEB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4" name="Line 184">
          <a:extLst>
            <a:ext uri="{FF2B5EF4-FFF2-40B4-BE49-F238E27FC236}">
              <a16:creationId xmlns:a16="http://schemas.microsoft.com/office/drawing/2014/main" id="{1E9EF821-C270-484C-B03E-F56D0F79B2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5" name="Line 185">
          <a:extLst>
            <a:ext uri="{FF2B5EF4-FFF2-40B4-BE49-F238E27FC236}">
              <a16:creationId xmlns:a16="http://schemas.microsoft.com/office/drawing/2014/main" id="{61488A8A-B01B-4D39-9A09-0AE760A63DD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6" name="Line 186">
          <a:extLst>
            <a:ext uri="{FF2B5EF4-FFF2-40B4-BE49-F238E27FC236}">
              <a16:creationId xmlns:a16="http://schemas.microsoft.com/office/drawing/2014/main" id="{D420C215-DB25-4A74-8B05-DD0137A83BC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7" name="Line 187">
          <a:extLst>
            <a:ext uri="{FF2B5EF4-FFF2-40B4-BE49-F238E27FC236}">
              <a16:creationId xmlns:a16="http://schemas.microsoft.com/office/drawing/2014/main" id="{425AFD46-BE68-4DBA-A6C0-77A615BC9E0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8" name="Line 46">
          <a:extLst>
            <a:ext uri="{FF2B5EF4-FFF2-40B4-BE49-F238E27FC236}">
              <a16:creationId xmlns:a16="http://schemas.microsoft.com/office/drawing/2014/main" id="{448D98D9-5B04-4012-9B55-977D9ABAAF5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59" name="Line 47">
          <a:extLst>
            <a:ext uri="{FF2B5EF4-FFF2-40B4-BE49-F238E27FC236}">
              <a16:creationId xmlns:a16="http://schemas.microsoft.com/office/drawing/2014/main" id="{6047A4AE-CA45-4D7E-94B5-B5510615E6C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0" name="Line 48">
          <a:extLst>
            <a:ext uri="{FF2B5EF4-FFF2-40B4-BE49-F238E27FC236}">
              <a16:creationId xmlns:a16="http://schemas.microsoft.com/office/drawing/2014/main" id="{224D06C7-C04C-42AD-B8E6-DFE0DC9735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1" name="Line 49">
          <a:extLst>
            <a:ext uri="{FF2B5EF4-FFF2-40B4-BE49-F238E27FC236}">
              <a16:creationId xmlns:a16="http://schemas.microsoft.com/office/drawing/2014/main" id="{68AF24EC-1BB1-4B5F-8491-667186F5787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2" name="Line 50">
          <a:extLst>
            <a:ext uri="{FF2B5EF4-FFF2-40B4-BE49-F238E27FC236}">
              <a16:creationId xmlns:a16="http://schemas.microsoft.com/office/drawing/2014/main" id="{8CDDB9BE-DF09-497E-A04E-38D24C72839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3" name="Line 51">
          <a:extLst>
            <a:ext uri="{FF2B5EF4-FFF2-40B4-BE49-F238E27FC236}">
              <a16:creationId xmlns:a16="http://schemas.microsoft.com/office/drawing/2014/main" id="{B6796692-B541-413E-B252-8034FCC3FE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4" name="Line 182">
          <a:extLst>
            <a:ext uri="{FF2B5EF4-FFF2-40B4-BE49-F238E27FC236}">
              <a16:creationId xmlns:a16="http://schemas.microsoft.com/office/drawing/2014/main" id="{EBBE78F8-3AA0-4020-94FA-64BB719FCF1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5" name="Line 183">
          <a:extLst>
            <a:ext uri="{FF2B5EF4-FFF2-40B4-BE49-F238E27FC236}">
              <a16:creationId xmlns:a16="http://schemas.microsoft.com/office/drawing/2014/main" id="{43A5EAEA-A05A-4ACD-95B3-9B3F65A1FE7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6" name="Line 184">
          <a:extLst>
            <a:ext uri="{FF2B5EF4-FFF2-40B4-BE49-F238E27FC236}">
              <a16:creationId xmlns:a16="http://schemas.microsoft.com/office/drawing/2014/main" id="{7717AC71-C9AF-45DF-9B02-01D0FA8920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7" name="Line 185">
          <a:extLst>
            <a:ext uri="{FF2B5EF4-FFF2-40B4-BE49-F238E27FC236}">
              <a16:creationId xmlns:a16="http://schemas.microsoft.com/office/drawing/2014/main" id="{664612F5-BB79-4281-9F01-FA85ECC6FCE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8" name="Line 186">
          <a:extLst>
            <a:ext uri="{FF2B5EF4-FFF2-40B4-BE49-F238E27FC236}">
              <a16:creationId xmlns:a16="http://schemas.microsoft.com/office/drawing/2014/main" id="{0E890C89-E6BC-4BD7-903F-51413EE314D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69" name="Line 187">
          <a:extLst>
            <a:ext uri="{FF2B5EF4-FFF2-40B4-BE49-F238E27FC236}">
              <a16:creationId xmlns:a16="http://schemas.microsoft.com/office/drawing/2014/main" id="{BF304156-CA21-48BE-A0AA-15EE9A2DE53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0" name="Line 46">
          <a:extLst>
            <a:ext uri="{FF2B5EF4-FFF2-40B4-BE49-F238E27FC236}">
              <a16:creationId xmlns:a16="http://schemas.microsoft.com/office/drawing/2014/main" id="{4B469F62-F352-4816-909A-A4F96D841B2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1" name="Line 47">
          <a:extLst>
            <a:ext uri="{FF2B5EF4-FFF2-40B4-BE49-F238E27FC236}">
              <a16:creationId xmlns:a16="http://schemas.microsoft.com/office/drawing/2014/main" id="{4ECB7A94-4ABA-4636-B3B2-A6DA0E9F651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2" name="Line 48">
          <a:extLst>
            <a:ext uri="{FF2B5EF4-FFF2-40B4-BE49-F238E27FC236}">
              <a16:creationId xmlns:a16="http://schemas.microsoft.com/office/drawing/2014/main" id="{DBB6A4E7-91FE-4ADF-84DF-9242646E580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3" name="Line 49">
          <a:extLst>
            <a:ext uri="{FF2B5EF4-FFF2-40B4-BE49-F238E27FC236}">
              <a16:creationId xmlns:a16="http://schemas.microsoft.com/office/drawing/2014/main" id="{A1CED380-4E4A-463A-9DE0-9EB610751F0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4" name="Line 50">
          <a:extLst>
            <a:ext uri="{FF2B5EF4-FFF2-40B4-BE49-F238E27FC236}">
              <a16:creationId xmlns:a16="http://schemas.microsoft.com/office/drawing/2014/main" id="{F14DD82F-1E84-4B95-9D38-887CB6E2433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5" name="Line 51">
          <a:extLst>
            <a:ext uri="{FF2B5EF4-FFF2-40B4-BE49-F238E27FC236}">
              <a16:creationId xmlns:a16="http://schemas.microsoft.com/office/drawing/2014/main" id="{770F9444-5AD5-490D-939E-C1AB5B9172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6" name="Line 182">
          <a:extLst>
            <a:ext uri="{FF2B5EF4-FFF2-40B4-BE49-F238E27FC236}">
              <a16:creationId xmlns:a16="http://schemas.microsoft.com/office/drawing/2014/main" id="{F8BEB28F-0B13-41E7-BCA6-0A1766A26D3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7" name="Line 183">
          <a:extLst>
            <a:ext uri="{FF2B5EF4-FFF2-40B4-BE49-F238E27FC236}">
              <a16:creationId xmlns:a16="http://schemas.microsoft.com/office/drawing/2014/main" id="{3EEFCF99-E073-4504-9BB8-2826ABF7DB7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8" name="Line 184">
          <a:extLst>
            <a:ext uri="{FF2B5EF4-FFF2-40B4-BE49-F238E27FC236}">
              <a16:creationId xmlns:a16="http://schemas.microsoft.com/office/drawing/2014/main" id="{46F94957-F830-4F6B-87B4-49896BFF7BE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79" name="Line 185">
          <a:extLst>
            <a:ext uri="{FF2B5EF4-FFF2-40B4-BE49-F238E27FC236}">
              <a16:creationId xmlns:a16="http://schemas.microsoft.com/office/drawing/2014/main" id="{404926E4-CB19-4B73-A7D0-9C27096EFAD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80" name="Line 186">
          <a:extLst>
            <a:ext uri="{FF2B5EF4-FFF2-40B4-BE49-F238E27FC236}">
              <a16:creationId xmlns:a16="http://schemas.microsoft.com/office/drawing/2014/main" id="{2F88680E-66D4-47C8-ABE2-20B5A230C53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681" name="Line 187">
          <a:extLst>
            <a:ext uri="{FF2B5EF4-FFF2-40B4-BE49-F238E27FC236}">
              <a16:creationId xmlns:a16="http://schemas.microsoft.com/office/drawing/2014/main" id="{F38CCED1-3C9B-41BD-9A9A-9AD08A041A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82" name="Line 46">
          <a:extLst>
            <a:ext uri="{FF2B5EF4-FFF2-40B4-BE49-F238E27FC236}">
              <a16:creationId xmlns:a16="http://schemas.microsoft.com/office/drawing/2014/main" id="{3DD3C664-6239-4F78-B797-6E3BCFB2FEB5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83" name="Line 47">
          <a:extLst>
            <a:ext uri="{FF2B5EF4-FFF2-40B4-BE49-F238E27FC236}">
              <a16:creationId xmlns:a16="http://schemas.microsoft.com/office/drawing/2014/main" id="{AA074240-B620-45D9-B05C-EA239A0E94C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84" name="Line 48">
          <a:extLst>
            <a:ext uri="{FF2B5EF4-FFF2-40B4-BE49-F238E27FC236}">
              <a16:creationId xmlns:a16="http://schemas.microsoft.com/office/drawing/2014/main" id="{3A202F7C-BFBF-4A16-84B4-7832D5CF8B1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85" name="Line 49">
          <a:extLst>
            <a:ext uri="{FF2B5EF4-FFF2-40B4-BE49-F238E27FC236}">
              <a16:creationId xmlns:a16="http://schemas.microsoft.com/office/drawing/2014/main" id="{B20BEEBC-F20C-496C-9095-B4250575092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86" name="Line 50">
          <a:extLst>
            <a:ext uri="{FF2B5EF4-FFF2-40B4-BE49-F238E27FC236}">
              <a16:creationId xmlns:a16="http://schemas.microsoft.com/office/drawing/2014/main" id="{297C9B33-E359-4DFC-9D6C-7817AE10F68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87" name="Line 51">
          <a:extLst>
            <a:ext uri="{FF2B5EF4-FFF2-40B4-BE49-F238E27FC236}">
              <a16:creationId xmlns:a16="http://schemas.microsoft.com/office/drawing/2014/main" id="{3C9964B7-D343-446A-83A1-57459681761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88" name="Line 182">
          <a:extLst>
            <a:ext uri="{FF2B5EF4-FFF2-40B4-BE49-F238E27FC236}">
              <a16:creationId xmlns:a16="http://schemas.microsoft.com/office/drawing/2014/main" id="{FC61BB0F-2A4C-4E34-9B79-711F98C93F0B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89" name="Line 183">
          <a:extLst>
            <a:ext uri="{FF2B5EF4-FFF2-40B4-BE49-F238E27FC236}">
              <a16:creationId xmlns:a16="http://schemas.microsoft.com/office/drawing/2014/main" id="{FF6201D9-7C98-44D9-A464-B6CFF0C887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0" name="Line 184">
          <a:extLst>
            <a:ext uri="{FF2B5EF4-FFF2-40B4-BE49-F238E27FC236}">
              <a16:creationId xmlns:a16="http://schemas.microsoft.com/office/drawing/2014/main" id="{C5625BBD-4172-4666-AB13-D0697D5933C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1" name="Line 185">
          <a:extLst>
            <a:ext uri="{FF2B5EF4-FFF2-40B4-BE49-F238E27FC236}">
              <a16:creationId xmlns:a16="http://schemas.microsoft.com/office/drawing/2014/main" id="{C9966A8F-D2F3-46AE-882F-B16949D64A6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2" name="Line 186">
          <a:extLst>
            <a:ext uri="{FF2B5EF4-FFF2-40B4-BE49-F238E27FC236}">
              <a16:creationId xmlns:a16="http://schemas.microsoft.com/office/drawing/2014/main" id="{5205799A-6DAD-4355-8B81-B2FA52FFB00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3" name="Line 187">
          <a:extLst>
            <a:ext uri="{FF2B5EF4-FFF2-40B4-BE49-F238E27FC236}">
              <a16:creationId xmlns:a16="http://schemas.microsoft.com/office/drawing/2014/main" id="{61FBF593-7862-43B9-AE20-D2963DA2AAD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4" name="Line 46">
          <a:extLst>
            <a:ext uri="{FF2B5EF4-FFF2-40B4-BE49-F238E27FC236}">
              <a16:creationId xmlns:a16="http://schemas.microsoft.com/office/drawing/2014/main" id="{22910CCC-1AE2-42AF-B5B0-857358A15D7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5" name="Line 47">
          <a:extLst>
            <a:ext uri="{FF2B5EF4-FFF2-40B4-BE49-F238E27FC236}">
              <a16:creationId xmlns:a16="http://schemas.microsoft.com/office/drawing/2014/main" id="{183A30BC-F144-41E1-AB50-A34381BA65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6" name="Line 48">
          <a:extLst>
            <a:ext uri="{FF2B5EF4-FFF2-40B4-BE49-F238E27FC236}">
              <a16:creationId xmlns:a16="http://schemas.microsoft.com/office/drawing/2014/main" id="{84FE750F-51CB-46B2-8826-DC89154607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7" name="Line 49">
          <a:extLst>
            <a:ext uri="{FF2B5EF4-FFF2-40B4-BE49-F238E27FC236}">
              <a16:creationId xmlns:a16="http://schemas.microsoft.com/office/drawing/2014/main" id="{71CD21EF-E4A5-40A5-888C-F7822BDF946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8" name="Line 50">
          <a:extLst>
            <a:ext uri="{FF2B5EF4-FFF2-40B4-BE49-F238E27FC236}">
              <a16:creationId xmlns:a16="http://schemas.microsoft.com/office/drawing/2014/main" id="{3BBE87F3-C5B1-4FFE-A25C-25337AA7BAB0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699" name="Line 51">
          <a:extLst>
            <a:ext uri="{FF2B5EF4-FFF2-40B4-BE49-F238E27FC236}">
              <a16:creationId xmlns:a16="http://schemas.microsoft.com/office/drawing/2014/main" id="{A58D3758-1F52-45CB-9037-97E71625DA99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0" name="Line 182">
          <a:extLst>
            <a:ext uri="{FF2B5EF4-FFF2-40B4-BE49-F238E27FC236}">
              <a16:creationId xmlns:a16="http://schemas.microsoft.com/office/drawing/2014/main" id="{0498DDDB-B326-43BF-A604-11769941F07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1" name="Line 183">
          <a:extLst>
            <a:ext uri="{FF2B5EF4-FFF2-40B4-BE49-F238E27FC236}">
              <a16:creationId xmlns:a16="http://schemas.microsoft.com/office/drawing/2014/main" id="{D43D1C9C-F29A-48C7-96CA-4CD03241BF2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2" name="Line 184">
          <a:extLst>
            <a:ext uri="{FF2B5EF4-FFF2-40B4-BE49-F238E27FC236}">
              <a16:creationId xmlns:a16="http://schemas.microsoft.com/office/drawing/2014/main" id="{305FC3E3-B0BB-41A8-BF4C-5752F71E0BC5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3" name="Line 185">
          <a:extLst>
            <a:ext uri="{FF2B5EF4-FFF2-40B4-BE49-F238E27FC236}">
              <a16:creationId xmlns:a16="http://schemas.microsoft.com/office/drawing/2014/main" id="{6E35C810-A035-4BBB-9EEA-6269F61904B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4" name="Line 186">
          <a:extLst>
            <a:ext uri="{FF2B5EF4-FFF2-40B4-BE49-F238E27FC236}">
              <a16:creationId xmlns:a16="http://schemas.microsoft.com/office/drawing/2014/main" id="{90E31C04-E152-4B26-8C9D-EC5F4523CD1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5" name="Line 187">
          <a:extLst>
            <a:ext uri="{FF2B5EF4-FFF2-40B4-BE49-F238E27FC236}">
              <a16:creationId xmlns:a16="http://schemas.microsoft.com/office/drawing/2014/main" id="{D73A2C64-0C78-4BBA-B6B6-7DD067F2EC3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6" name="Line 46">
          <a:extLst>
            <a:ext uri="{FF2B5EF4-FFF2-40B4-BE49-F238E27FC236}">
              <a16:creationId xmlns:a16="http://schemas.microsoft.com/office/drawing/2014/main" id="{0C33AA39-647B-4D73-84FE-1E0A13EA3B7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7" name="Line 47">
          <a:extLst>
            <a:ext uri="{FF2B5EF4-FFF2-40B4-BE49-F238E27FC236}">
              <a16:creationId xmlns:a16="http://schemas.microsoft.com/office/drawing/2014/main" id="{4F9898D7-AD8A-4844-8BF4-6891F46F293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8" name="Line 48">
          <a:extLst>
            <a:ext uri="{FF2B5EF4-FFF2-40B4-BE49-F238E27FC236}">
              <a16:creationId xmlns:a16="http://schemas.microsoft.com/office/drawing/2014/main" id="{54A51F74-0448-4390-BE41-DC75F803250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09" name="Line 49">
          <a:extLst>
            <a:ext uri="{FF2B5EF4-FFF2-40B4-BE49-F238E27FC236}">
              <a16:creationId xmlns:a16="http://schemas.microsoft.com/office/drawing/2014/main" id="{DB430258-78C5-4950-B0CA-60A766F13E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0" name="Line 50">
          <a:extLst>
            <a:ext uri="{FF2B5EF4-FFF2-40B4-BE49-F238E27FC236}">
              <a16:creationId xmlns:a16="http://schemas.microsoft.com/office/drawing/2014/main" id="{DC465154-8FB9-4359-9DD9-F7ED5129587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1" name="Line 51">
          <a:extLst>
            <a:ext uri="{FF2B5EF4-FFF2-40B4-BE49-F238E27FC236}">
              <a16:creationId xmlns:a16="http://schemas.microsoft.com/office/drawing/2014/main" id="{7DBA5FC4-D24A-4481-9986-2235FD23CCB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2" name="Line 182">
          <a:extLst>
            <a:ext uri="{FF2B5EF4-FFF2-40B4-BE49-F238E27FC236}">
              <a16:creationId xmlns:a16="http://schemas.microsoft.com/office/drawing/2014/main" id="{7E6FB493-B81C-4586-BD94-DB13E7E9D7E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3" name="Line 183">
          <a:extLst>
            <a:ext uri="{FF2B5EF4-FFF2-40B4-BE49-F238E27FC236}">
              <a16:creationId xmlns:a16="http://schemas.microsoft.com/office/drawing/2014/main" id="{5322BD59-FAA7-4C26-A4BC-2F42BEDF20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4" name="Line 184">
          <a:extLst>
            <a:ext uri="{FF2B5EF4-FFF2-40B4-BE49-F238E27FC236}">
              <a16:creationId xmlns:a16="http://schemas.microsoft.com/office/drawing/2014/main" id="{4A76CE56-FB92-458A-BEB7-0FD69632AFF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5" name="Line 185">
          <a:extLst>
            <a:ext uri="{FF2B5EF4-FFF2-40B4-BE49-F238E27FC236}">
              <a16:creationId xmlns:a16="http://schemas.microsoft.com/office/drawing/2014/main" id="{0E1A2A46-5179-4597-BF2D-6E10CC4A9D6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6" name="Line 186">
          <a:extLst>
            <a:ext uri="{FF2B5EF4-FFF2-40B4-BE49-F238E27FC236}">
              <a16:creationId xmlns:a16="http://schemas.microsoft.com/office/drawing/2014/main" id="{B8A71FD1-0095-4F1B-9BD3-F0694B75193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7" name="Line 187">
          <a:extLst>
            <a:ext uri="{FF2B5EF4-FFF2-40B4-BE49-F238E27FC236}">
              <a16:creationId xmlns:a16="http://schemas.microsoft.com/office/drawing/2014/main" id="{0FEC4231-AD3F-4EDF-A868-9773B28B9C9A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8" name="Line 46">
          <a:extLst>
            <a:ext uri="{FF2B5EF4-FFF2-40B4-BE49-F238E27FC236}">
              <a16:creationId xmlns:a16="http://schemas.microsoft.com/office/drawing/2014/main" id="{CF6FC1D1-AC65-4356-9F9C-AFCCF281855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19" name="Line 47">
          <a:extLst>
            <a:ext uri="{FF2B5EF4-FFF2-40B4-BE49-F238E27FC236}">
              <a16:creationId xmlns:a16="http://schemas.microsoft.com/office/drawing/2014/main" id="{94A134B1-7789-4441-9FE1-EA75DDFD702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0" name="Line 48">
          <a:extLst>
            <a:ext uri="{FF2B5EF4-FFF2-40B4-BE49-F238E27FC236}">
              <a16:creationId xmlns:a16="http://schemas.microsoft.com/office/drawing/2014/main" id="{FC0057AA-2D64-464D-A15E-8509AEC6B9C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1" name="Line 49">
          <a:extLst>
            <a:ext uri="{FF2B5EF4-FFF2-40B4-BE49-F238E27FC236}">
              <a16:creationId xmlns:a16="http://schemas.microsoft.com/office/drawing/2014/main" id="{AD81CAA6-5D85-4362-B003-DA0D9C02A92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2" name="Line 50">
          <a:extLst>
            <a:ext uri="{FF2B5EF4-FFF2-40B4-BE49-F238E27FC236}">
              <a16:creationId xmlns:a16="http://schemas.microsoft.com/office/drawing/2014/main" id="{E085F6AE-D53E-49DB-B6A3-ED6D49B7D829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3" name="Line 51">
          <a:extLst>
            <a:ext uri="{FF2B5EF4-FFF2-40B4-BE49-F238E27FC236}">
              <a16:creationId xmlns:a16="http://schemas.microsoft.com/office/drawing/2014/main" id="{2A88CDDC-A5BC-4657-9164-8F75E20F4644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4" name="Line 182">
          <a:extLst>
            <a:ext uri="{FF2B5EF4-FFF2-40B4-BE49-F238E27FC236}">
              <a16:creationId xmlns:a16="http://schemas.microsoft.com/office/drawing/2014/main" id="{F66AF0E7-585E-4DB8-9205-B1CCC9C6C2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5" name="Line 183">
          <a:extLst>
            <a:ext uri="{FF2B5EF4-FFF2-40B4-BE49-F238E27FC236}">
              <a16:creationId xmlns:a16="http://schemas.microsoft.com/office/drawing/2014/main" id="{3B9F3583-AE81-450C-A980-4C5F0C34E2D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6" name="Line 184">
          <a:extLst>
            <a:ext uri="{FF2B5EF4-FFF2-40B4-BE49-F238E27FC236}">
              <a16:creationId xmlns:a16="http://schemas.microsoft.com/office/drawing/2014/main" id="{ED2088AF-3573-4684-B1EE-D6048F741C1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7" name="Line 185">
          <a:extLst>
            <a:ext uri="{FF2B5EF4-FFF2-40B4-BE49-F238E27FC236}">
              <a16:creationId xmlns:a16="http://schemas.microsoft.com/office/drawing/2014/main" id="{872AE577-C2E1-4456-A591-4683BCEE72B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8" name="Line 186">
          <a:extLst>
            <a:ext uri="{FF2B5EF4-FFF2-40B4-BE49-F238E27FC236}">
              <a16:creationId xmlns:a16="http://schemas.microsoft.com/office/drawing/2014/main" id="{2A8C6027-F171-4B64-AE38-27FC1CA7F86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729" name="Line 187">
          <a:extLst>
            <a:ext uri="{FF2B5EF4-FFF2-40B4-BE49-F238E27FC236}">
              <a16:creationId xmlns:a16="http://schemas.microsoft.com/office/drawing/2014/main" id="{571B7957-6E2F-46AD-9DC8-6AC28C2070F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0" name="Line 46">
          <a:extLst>
            <a:ext uri="{FF2B5EF4-FFF2-40B4-BE49-F238E27FC236}">
              <a16:creationId xmlns:a16="http://schemas.microsoft.com/office/drawing/2014/main" id="{AE194CAD-C1EB-4A33-93E5-3981B6C9403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1" name="Line 47">
          <a:extLst>
            <a:ext uri="{FF2B5EF4-FFF2-40B4-BE49-F238E27FC236}">
              <a16:creationId xmlns:a16="http://schemas.microsoft.com/office/drawing/2014/main" id="{CEA7B0D7-331E-40F8-A0F9-3085CF721C8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2" name="Line 48">
          <a:extLst>
            <a:ext uri="{FF2B5EF4-FFF2-40B4-BE49-F238E27FC236}">
              <a16:creationId xmlns:a16="http://schemas.microsoft.com/office/drawing/2014/main" id="{51CB1AE3-400A-46FC-8E3A-3288DADFB31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3" name="Line 49">
          <a:extLst>
            <a:ext uri="{FF2B5EF4-FFF2-40B4-BE49-F238E27FC236}">
              <a16:creationId xmlns:a16="http://schemas.microsoft.com/office/drawing/2014/main" id="{535156AD-F469-4A75-B43C-50A1247885B5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4" name="Line 50">
          <a:extLst>
            <a:ext uri="{FF2B5EF4-FFF2-40B4-BE49-F238E27FC236}">
              <a16:creationId xmlns:a16="http://schemas.microsoft.com/office/drawing/2014/main" id="{24FF69D2-057A-4DF3-9E41-5E787B9F686C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5" name="Line 51">
          <a:extLst>
            <a:ext uri="{FF2B5EF4-FFF2-40B4-BE49-F238E27FC236}">
              <a16:creationId xmlns:a16="http://schemas.microsoft.com/office/drawing/2014/main" id="{0725BD0F-18A6-4599-A639-BA6CD54F763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6" name="Line 182">
          <a:extLst>
            <a:ext uri="{FF2B5EF4-FFF2-40B4-BE49-F238E27FC236}">
              <a16:creationId xmlns:a16="http://schemas.microsoft.com/office/drawing/2014/main" id="{3BBBB940-DBE1-48C2-90C6-0E64908B721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7" name="Line 183">
          <a:extLst>
            <a:ext uri="{FF2B5EF4-FFF2-40B4-BE49-F238E27FC236}">
              <a16:creationId xmlns:a16="http://schemas.microsoft.com/office/drawing/2014/main" id="{597D9FF9-2E83-4024-88DD-4984DF148C5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8" name="Line 184">
          <a:extLst>
            <a:ext uri="{FF2B5EF4-FFF2-40B4-BE49-F238E27FC236}">
              <a16:creationId xmlns:a16="http://schemas.microsoft.com/office/drawing/2014/main" id="{1ACD2EC9-308F-466F-B29B-B22283D7FDF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39" name="Line 185">
          <a:extLst>
            <a:ext uri="{FF2B5EF4-FFF2-40B4-BE49-F238E27FC236}">
              <a16:creationId xmlns:a16="http://schemas.microsoft.com/office/drawing/2014/main" id="{DFD1AC9E-1663-4622-AE69-DAC519DFF41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0" name="Line 186">
          <a:extLst>
            <a:ext uri="{FF2B5EF4-FFF2-40B4-BE49-F238E27FC236}">
              <a16:creationId xmlns:a16="http://schemas.microsoft.com/office/drawing/2014/main" id="{56D96B88-DD1D-46EB-9877-B8CC954D308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1" name="Line 187">
          <a:extLst>
            <a:ext uri="{FF2B5EF4-FFF2-40B4-BE49-F238E27FC236}">
              <a16:creationId xmlns:a16="http://schemas.microsoft.com/office/drawing/2014/main" id="{1BC6946C-7EE2-414B-AC14-379D685F272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2" name="Line 46">
          <a:extLst>
            <a:ext uri="{FF2B5EF4-FFF2-40B4-BE49-F238E27FC236}">
              <a16:creationId xmlns:a16="http://schemas.microsoft.com/office/drawing/2014/main" id="{A0375745-8565-4B07-90EE-4803D4FC36D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3" name="Line 47">
          <a:extLst>
            <a:ext uri="{FF2B5EF4-FFF2-40B4-BE49-F238E27FC236}">
              <a16:creationId xmlns:a16="http://schemas.microsoft.com/office/drawing/2014/main" id="{85499CD9-6C85-42C1-A0AB-0A9B73C5185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4" name="Line 48">
          <a:extLst>
            <a:ext uri="{FF2B5EF4-FFF2-40B4-BE49-F238E27FC236}">
              <a16:creationId xmlns:a16="http://schemas.microsoft.com/office/drawing/2014/main" id="{631D95AD-1BFB-466E-96EA-C7AAA5AAAD6D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5" name="Line 49">
          <a:extLst>
            <a:ext uri="{FF2B5EF4-FFF2-40B4-BE49-F238E27FC236}">
              <a16:creationId xmlns:a16="http://schemas.microsoft.com/office/drawing/2014/main" id="{C9F66CCF-6427-45BD-BD5A-E17247F12C3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6" name="Line 50">
          <a:extLst>
            <a:ext uri="{FF2B5EF4-FFF2-40B4-BE49-F238E27FC236}">
              <a16:creationId xmlns:a16="http://schemas.microsoft.com/office/drawing/2014/main" id="{EA49A50D-7D68-40F4-BD1F-3879A0396DD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7" name="Line 51">
          <a:extLst>
            <a:ext uri="{FF2B5EF4-FFF2-40B4-BE49-F238E27FC236}">
              <a16:creationId xmlns:a16="http://schemas.microsoft.com/office/drawing/2014/main" id="{D1DDD15D-A29B-41C2-9553-D49F91B96DD6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8" name="Line 182">
          <a:extLst>
            <a:ext uri="{FF2B5EF4-FFF2-40B4-BE49-F238E27FC236}">
              <a16:creationId xmlns:a16="http://schemas.microsoft.com/office/drawing/2014/main" id="{2EEE8D92-A690-4B1F-9467-C80AC663897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49" name="Line 183">
          <a:extLst>
            <a:ext uri="{FF2B5EF4-FFF2-40B4-BE49-F238E27FC236}">
              <a16:creationId xmlns:a16="http://schemas.microsoft.com/office/drawing/2014/main" id="{1EC8A1A6-797F-4307-8AF2-202D0D4F886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0" name="Line 184">
          <a:extLst>
            <a:ext uri="{FF2B5EF4-FFF2-40B4-BE49-F238E27FC236}">
              <a16:creationId xmlns:a16="http://schemas.microsoft.com/office/drawing/2014/main" id="{FF9BF0F0-C3B7-4F55-B71E-BDC337F900F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1" name="Line 185">
          <a:extLst>
            <a:ext uri="{FF2B5EF4-FFF2-40B4-BE49-F238E27FC236}">
              <a16:creationId xmlns:a16="http://schemas.microsoft.com/office/drawing/2014/main" id="{1E109149-BD97-48F0-81B7-3BB544EC14C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2" name="Line 186">
          <a:extLst>
            <a:ext uri="{FF2B5EF4-FFF2-40B4-BE49-F238E27FC236}">
              <a16:creationId xmlns:a16="http://schemas.microsoft.com/office/drawing/2014/main" id="{5C88D2D8-ED0E-4D84-BC14-9ABFAA219367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3" name="Line 187">
          <a:extLst>
            <a:ext uri="{FF2B5EF4-FFF2-40B4-BE49-F238E27FC236}">
              <a16:creationId xmlns:a16="http://schemas.microsoft.com/office/drawing/2014/main" id="{A860877F-EDD3-475D-ADAD-6ED8B1F88A8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4" name="Line 46">
          <a:extLst>
            <a:ext uri="{FF2B5EF4-FFF2-40B4-BE49-F238E27FC236}">
              <a16:creationId xmlns:a16="http://schemas.microsoft.com/office/drawing/2014/main" id="{3D476697-9584-489B-B495-5A16DDFB65A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5" name="Line 47">
          <a:extLst>
            <a:ext uri="{FF2B5EF4-FFF2-40B4-BE49-F238E27FC236}">
              <a16:creationId xmlns:a16="http://schemas.microsoft.com/office/drawing/2014/main" id="{E470288C-C61B-4CC3-B019-DDFA6F0D3FB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6" name="Line 48">
          <a:extLst>
            <a:ext uri="{FF2B5EF4-FFF2-40B4-BE49-F238E27FC236}">
              <a16:creationId xmlns:a16="http://schemas.microsoft.com/office/drawing/2014/main" id="{F13F437A-65BE-4522-A831-44689536F0F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7" name="Line 49">
          <a:extLst>
            <a:ext uri="{FF2B5EF4-FFF2-40B4-BE49-F238E27FC236}">
              <a16:creationId xmlns:a16="http://schemas.microsoft.com/office/drawing/2014/main" id="{68F705BF-9983-4FC3-85EA-8230BC5EE7AD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8" name="Line 50">
          <a:extLst>
            <a:ext uri="{FF2B5EF4-FFF2-40B4-BE49-F238E27FC236}">
              <a16:creationId xmlns:a16="http://schemas.microsoft.com/office/drawing/2014/main" id="{782B3BA1-6C34-449E-807F-EDDD6C6DB16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59" name="Line 51">
          <a:extLst>
            <a:ext uri="{FF2B5EF4-FFF2-40B4-BE49-F238E27FC236}">
              <a16:creationId xmlns:a16="http://schemas.microsoft.com/office/drawing/2014/main" id="{2CEA22F8-08C7-4259-BF5F-59046494961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0" name="Line 182">
          <a:extLst>
            <a:ext uri="{FF2B5EF4-FFF2-40B4-BE49-F238E27FC236}">
              <a16:creationId xmlns:a16="http://schemas.microsoft.com/office/drawing/2014/main" id="{024441A3-951F-4F07-BCDD-5FE89D58BA1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1" name="Line 183">
          <a:extLst>
            <a:ext uri="{FF2B5EF4-FFF2-40B4-BE49-F238E27FC236}">
              <a16:creationId xmlns:a16="http://schemas.microsoft.com/office/drawing/2014/main" id="{277CD91B-3635-42EE-AC95-789224D84FF7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2" name="Line 184">
          <a:extLst>
            <a:ext uri="{FF2B5EF4-FFF2-40B4-BE49-F238E27FC236}">
              <a16:creationId xmlns:a16="http://schemas.microsoft.com/office/drawing/2014/main" id="{6095B7D7-A8F5-4826-97FA-E92AAF9D240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3" name="Line 185">
          <a:extLst>
            <a:ext uri="{FF2B5EF4-FFF2-40B4-BE49-F238E27FC236}">
              <a16:creationId xmlns:a16="http://schemas.microsoft.com/office/drawing/2014/main" id="{670204FE-1153-42BF-A4F7-A64086E9F90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4" name="Line 186">
          <a:extLst>
            <a:ext uri="{FF2B5EF4-FFF2-40B4-BE49-F238E27FC236}">
              <a16:creationId xmlns:a16="http://schemas.microsoft.com/office/drawing/2014/main" id="{4B15D584-CF27-4734-82FE-E3258E8FA29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5" name="Line 187">
          <a:extLst>
            <a:ext uri="{FF2B5EF4-FFF2-40B4-BE49-F238E27FC236}">
              <a16:creationId xmlns:a16="http://schemas.microsoft.com/office/drawing/2014/main" id="{739A7DD4-DDC6-4881-8325-D4808D51559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6" name="Line 46">
          <a:extLst>
            <a:ext uri="{FF2B5EF4-FFF2-40B4-BE49-F238E27FC236}">
              <a16:creationId xmlns:a16="http://schemas.microsoft.com/office/drawing/2014/main" id="{7EA1AC6C-2266-4D65-B503-D6C618FC5780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7" name="Line 47">
          <a:extLst>
            <a:ext uri="{FF2B5EF4-FFF2-40B4-BE49-F238E27FC236}">
              <a16:creationId xmlns:a16="http://schemas.microsoft.com/office/drawing/2014/main" id="{D38D302D-A5F3-41F6-8C5C-D22D712D189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8" name="Line 48">
          <a:extLst>
            <a:ext uri="{FF2B5EF4-FFF2-40B4-BE49-F238E27FC236}">
              <a16:creationId xmlns:a16="http://schemas.microsoft.com/office/drawing/2014/main" id="{36D83E47-C21B-4F8B-929E-F94308CDDF30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69" name="Line 49">
          <a:extLst>
            <a:ext uri="{FF2B5EF4-FFF2-40B4-BE49-F238E27FC236}">
              <a16:creationId xmlns:a16="http://schemas.microsoft.com/office/drawing/2014/main" id="{4B7799B5-1A81-415F-B3E4-7094EC9BAB4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70" name="Line 50">
          <a:extLst>
            <a:ext uri="{FF2B5EF4-FFF2-40B4-BE49-F238E27FC236}">
              <a16:creationId xmlns:a16="http://schemas.microsoft.com/office/drawing/2014/main" id="{310FF08B-4699-4EEC-842E-6BCB8759DC16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71" name="Line 51">
          <a:extLst>
            <a:ext uri="{FF2B5EF4-FFF2-40B4-BE49-F238E27FC236}">
              <a16:creationId xmlns:a16="http://schemas.microsoft.com/office/drawing/2014/main" id="{5657EC3E-A7E2-4282-B3ED-9356BA47070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72" name="Line 182">
          <a:extLst>
            <a:ext uri="{FF2B5EF4-FFF2-40B4-BE49-F238E27FC236}">
              <a16:creationId xmlns:a16="http://schemas.microsoft.com/office/drawing/2014/main" id="{005695E1-8404-4763-8041-5D145C0D966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73" name="Line 183">
          <a:extLst>
            <a:ext uri="{FF2B5EF4-FFF2-40B4-BE49-F238E27FC236}">
              <a16:creationId xmlns:a16="http://schemas.microsoft.com/office/drawing/2014/main" id="{F11627C3-95B1-4050-B07D-C45B5E625055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74" name="Line 184">
          <a:extLst>
            <a:ext uri="{FF2B5EF4-FFF2-40B4-BE49-F238E27FC236}">
              <a16:creationId xmlns:a16="http://schemas.microsoft.com/office/drawing/2014/main" id="{D8296D29-A73D-4DB5-993C-615FDC2F916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75" name="Line 185">
          <a:extLst>
            <a:ext uri="{FF2B5EF4-FFF2-40B4-BE49-F238E27FC236}">
              <a16:creationId xmlns:a16="http://schemas.microsoft.com/office/drawing/2014/main" id="{6F82E94B-2639-4ACC-AC5D-E1CC6F42BD3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76" name="Line 186">
          <a:extLst>
            <a:ext uri="{FF2B5EF4-FFF2-40B4-BE49-F238E27FC236}">
              <a16:creationId xmlns:a16="http://schemas.microsoft.com/office/drawing/2014/main" id="{26C14D3F-148E-4C42-BE29-06F29A7A1C8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777" name="Line 187">
          <a:extLst>
            <a:ext uri="{FF2B5EF4-FFF2-40B4-BE49-F238E27FC236}">
              <a16:creationId xmlns:a16="http://schemas.microsoft.com/office/drawing/2014/main" id="{967C4267-1892-4CA1-9159-1482559D500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1524000</xdr:colOff>
      <xdr:row>0</xdr:row>
      <xdr:rowOff>1195923</xdr:rowOff>
    </xdr:to>
    <xdr:pic>
      <xdr:nvPicPr>
        <xdr:cNvPr id="778" name="圖片 15">
          <a:extLst>
            <a:ext uri="{FF2B5EF4-FFF2-40B4-BE49-F238E27FC236}">
              <a16:creationId xmlns:a16="http://schemas.microsoft.com/office/drawing/2014/main" id="{D66F9306-9B46-4C0A-A2C7-B8AD4F555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2990849" cy="1195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0236C706-E657-4F18-920C-6F262445C44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" name="Line 47">
          <a:extLst>
            <a:ext uri="{FF2B5EF4-FFF2-40B4-BE49-F238E27FC236}">
              <a16:creationId xmlns:a16="http://schemas.microsoft.com/office/drawing/2014/main" id="{FDBBD406-07F5-48A1-9707-534AF8FCAAE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" name="Line 48">
          <a:extLst>
            <a:ext uri="{FF2B5EF4-FFF2-40B4-BE49-F238E27FC236}">
              <a16:creationId xmlns:a16="http://schemas.microsoft.com/office/drawing/2014/main" id="{29F00D69-534C-4055-8FDE-1963F80ED0D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" name="Line 49">
          <a:extLst>
            <a:ext uri="{FF2B5EF4-FFF2-40B4-BE49-F238E27FC236}">
              <a16:creationId xmlns:a16="http://schemas.microsoft.com/office/drawing/2014/main" id="{7396DDCC-C56A-4F44-ACDA-7D0CF692DEE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" name="Line 50">
          <a:extLst>
            <a:ext uri="{FF2B5EF4-FFF2-40B4-BE49-F238E27FC236}">
              <a16:creationId xmlns:a16="http://schemas.microsoft.com/office/drawing/2014/main" id="{986A753A-129E-4FE8-B51A-6FF64143C57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41FB93BE-56EC-4CCC-ACD5-E7BFD034D1D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" name="Line 182">
          <a:extLst>
            <a:ext uri="{FF2B5EF4-FFF2-40B4-BE49-F238E27FC236}">
              <a16:creationId xmlns:a16="http://schemas.microsoft.com/office/drawing/2014/main" id="{038F6298-4BD1-416B-B68A-2B04FEAF11C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" name="Line 183">
          <a:extLst>
            <a:ext uri="{FF2B5EF4-FFF2-40B4-BE49-F238E27FC236}">
              <a16:creationId xmlns:a16="http://schemas.microsoft.com/office/drawing/2014/main" id="{DCBB3381-7E35-499C-8FEE-03963F9E22E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" name="Line 184">
          <a:extLst>
            <a:ext uri="{FF2B5EF4-FFF2-40B4-BE49-F238E27FC236}">
              <a16:creationId xmlns:a16="http://schemas.microsoft.com/office/drawing/2014/main" id="{81A5FAFC-DD10-41E6-A95E-5BF958A3F6A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" name="Line 185">
          <a:extLst>
            <a:ext uri="{FF2B5EF4-FFF2-40B4-BE49-F238E27FC236}">
              <a16:creationId xmlns:a16="http://schemas.microsoft.com/office/drawing/2014/main" id="{F049AAE1-F219-4658-9E52-6116FDB273A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" name="Line 186">
          <a:extLst>
            <a:ext uri="{FF2B5EF4-FFF2-40B4-BE49-F238E27FC236}">
              <a16:creationId xmlns:a16="http://schemas.microsoft.com/office/drawing/2014/main" id="{72ED6303-ABF0-4230-85F5-3179794F2C8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" name="Line 187">
          <a:extLst>
            <a:ext uri="{FF2B5EF4-FFF2-40B4-BE49-F238E27FC236}">
              <a16:creationId xmlns:a16="http://schemas.microsoft.com/office/drawing/2014/main" id="{EF9A356F-CB6D-49CB-8395-1E0220DCE5E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" name="Line 46">
          <a:extLst>
            <a:ext uri="{FF2B5EF4-FFF2-40B4-BE49-F238E27FC236}">
              <a16:creationId xmlns:a16="http://schemas.microsoft.com/office/drawing/2014/main" id="{91F91ECF-DB5C-404C-85EA-26F6B12CA42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" name="Line 47">
          <a:extLst>
            <a:ext uri="{FF2B5EF4-FFF2-40B4-BE49-F238E27FC236}">
              <a16:creationId xmlns:a16="http://schemas.microsoft.com/office/drawing/2014/main" id="{9A086A97-65F9-438B-981B-3851A65B663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" name="Line 48">
          <a:extLst>
            <a:ext uri="{FF2B5EF4-FFF2-40B4-BE49-F238E27FC236}">
              <a16:creationId xmlns:a16="http://schemas.microsoft.com/office/drawing/2014/main" id="{DFC13D17-C099-4EBA-81D1-6D9EC3E7619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" name="Line 49">
          <a:extLst>
            <a:ext uri="{FF2B5EF4-FFF2-40B4-BE49-F238E27FC236}">
              <a16:creationId xmlns:a16="http://schemas.microsoft.com/office/drawing/2014/main" id="{3263F9BC-C2B1-4047-8C9F-88DB7F15092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" name="Line 50">
          <a:extLst>
            <a:ext uri="{FF2B5EF4-FFF2-40B4-BE49-F238E27FC236}">
              <a16:creationId xmlns:a16="http://schemas.microsoft.com/office/drawing/2014/main" id="{0824F950-8B87-4F78-8407-A6232DDA7E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" name="Line 51">
          <a:extLst>
            <a:ext uri="{FF2B5EF4-FFF2-40B4-BE49-F238E27FC236}">
              <a16:creationId xmlns:a16="http://schemas.microsoft.com/office/drawing/2014/main" id="{DB932DF9-4F47-40C2-8190-3EC8D781E2C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" name="Line 182">
          <a:extLst>
            <a:ext uri="{FF2B5EF4-FFF2-40B4-BE49-F238E27FC236}">
              <a16:creationId xmlns:a16="http://schemas.microsoft.com/office/drawing/2014/main" id="{52672547-C0D5-42C8-84D6-049D04E52CA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" name="Line 183">
          <a:extLst>
            <a:ext uri="{FF2B5EF4-FFF2-40B4-BE49-F238E27FC236}">
              <a16:creationId xmlns:a16="http://schemas.microsoft.com/office/drawing/2014/main" id="{318AC5EE-199E-445F-B5DD-7C2959E3642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" name="Line 184">
          <a:extLst>
            <a:ext uri="{FF2B5EF4-FFF2-40B4-BE49-F238E27FC236}">
              <a16:creationId xmlns:a16="http://schemas.microsoft.com/office/drawing/2014/main" id="{EDFDF1D3-D49B-4757-8D49-0E2014A590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" name="Line 185">
          <a:extLst>
            <a:ext uri="{FF2B5EF4-FFF2-40B4-BE49-F238E27FC236}">
              <a16:creationId xmlns:a16="http://schemas.microsoft.com/office/drawing/2014/main" id="{78CE9805-7D3D-4684-A817-A9D7E6FE4A4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" name="Line 186">
          <a:extLst>
            <a:ext uri="{FF2B5EF4-FFF2-40B4-BE49-F238E27FC236}">
              <a16:creationId xmlns:a16="http://schemas.microsoft.com/office/drawing/2014/main" id="{EF055AD5-441A-473F-BD33-85C2F8A196A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" name="Line 187">
          <a:extLst>
            <a:ext uri="{FF2B5EF4-FFF2-40B4-BE49-F238E27FC236}">
              <a16:creationId xmlns:a16="http://schemas.microsoft.com/office/drawing/2014/main" id="{36C78D09-FA61-45D0-990B-825E60CA283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" name="Line 46">
          <a:extLst>
            <a:ext uri="{FF2B5EF4-FFF2-40B4-BE49-F238E27FC236}">
              <a16:creationId xmlns:a16="http://schemas.microsoft.com/office/drawing/2014/main" id="{6E26F465-F43B-401D-B74F-9B3C298DFA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" name="Line 47">
          <a:extLst>
            <a:ext uri="{FF2B5EF4-FFF2-40B4-BE49-F238E27FC236}">
              <a16:creationId xmlns:a16="http://schemas.microsoft.com/office/drawing/2014/main" id="{09693AF2-9495-40BC-A953-052A65B915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" name="Line 48">
          <a:extLst>
            <a:ext uri="{FF2B5EF4-FFF2-40B4-BE49-F238E27FC236}">
              <a16:creationId xmlns:a16="http://schemas.microsoft.com/office/drawing/2014/main" id="{2980AEA5-E672-42B0-9D4D-2FCE3D7B640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" name="Line 49">
          <a:extLst>
            <a:ext uri="{FF2B5EF4-FFF2-40B4-BE49-F238E27FC236}">
              <a16:creationId xmlns:a16="http://schemas.microsoft.com/office/drawing/2014/main" id="{EA0C6866-4E58-42A4-B692-D98E725EBFC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DF55DFA0-4C78-4F7C-A6CA-899C4C31DC0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1" name="Line 51">
          <a:extLst>
            <a:ext uri="{FF2B5EF4-FFF2-40B4-BE49-F238E27FC236}">
              <a16:creationId xmlns:a16="http://schemas.microsoft.com/office/drawing/2014/main" id="{F5B9051A-C75E-4A17-A697-D07DA7B7A8B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2" name="Line 182">
          <a:extLst>
            <a:ext uri="{FF2B5EF4-FFF2-40B4-BE49-F238E27FC236}">
              <a16:creationId xmlns:a16="http://schemas.microsoft.com/office/drawing/2014/main" id="{78BA7AC0-12F9-43E8-AA97-98BAB3067AE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3" name="Line 183">
          <a:extLst>
            <a:ext uri="{FF2B5EF4-FFF2-40B4-BE49-F238E27FC236}">
              <a16:creationId xmlns:a16="http://schemas.microsoft.com/office/drawing/2014/main" id="{4D9A1E7D-29E9-4A23-A92F-C3A44CFA967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" name="Line 184">
          <a:extLst>
            <a:ext uri="{FF2B5EF4-FFF2-40B4-BE49-F238E27FC236}">
              <a16:creationId xmlns:a16="http://schemas.microsoft.com/office/drawing/2014/main" id="{6B8F8187-50EC-43B1-A734-3AAAF4EE96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" name="Line 185">
          <a:extLst>
            <a:ext uri="{FF2B5EF4-FFF2-40B4-BE49-F238E27FC236}">
              <a16:creationId xmlns:a16="http://schemas.microsoft.com/office/drawing/2014/main" id="{535F86E9-C222-4B2D-8CED-20BAB0D7893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" name="Line 186">
          <a:extLst>
            <a:ext uri="{FF2B5EF4-FFF2-40B4-BE49-F238E27FC236}">
              <a16:creationId xmlns:a16="http://schemas.microsoft.com/office/drawing/2014/main" id="{44AC7308-5517-41E7-9DB3-2A3B7E5E745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" name="Line 187">
          <a:extLst>
            <a:ext uri="{FF2B5EF4-FFF2-40B4-BE49-F238E27FC236}">
              <a16:creationId xmlns:a16="http://schemas.microsoft.com/office/drawing/2014/main" id="{8C53DDCE-0633-447C-87D7-94544FEF4D2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" name="Line 46">
          <a:extLst>
            <a:ext uri="{FF2B5EF4-FFF2-40B4-BE49-F238E27FC236}">
              <a16:creationId xmlns:a16="http://schemas.microsoft.com/office/drawing/2014/main" id="{8353F597-C646-4206-8202-2A21558840E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" name="Line 47">
          <a:extLst>
            <a:ext uri="{FF2B5EF4-FFF2-40B4-BE49-F238E27FC236}">
              <a16:creationId xmlns:a16="http://schemas.microsoft.com/office/drawing/2014/main" id="{EC86AC83-BBF4-499A-8695-391F9EE7B7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" name="Line 48">
          <a:extLst>
            <a:ext uri="{FF2B5EF4-FFF2-40B4-BE49-F238E27FC236}">
              <a16:creationId xmlns:a16="http://schemas.microsoft.com/office/drawing/2014/main" id="{2AFEA756-8A6B-452B-952E-B1059D603B9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" name="Line 49">
          <a:extLst>
            <a:ext uri="{FF2B5EF4-FFF2-40B4-BE49-F238E27FC236}">
              <a16:creationId xmlns:a16="http://schemas.microsoft.com/office/drawing/2014/main" id="{D7D3068A-83DA-4F0D-84F6-913A17DD7C8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" name="Line 50">
          <a:extLst>
            <a:ext uri="{FF2B5EF4-FFF2-40B4-BE49-F238E27FC236}">
              <a16:creationId xmlns:a16="http://schemas.microsoft.com/office/drawing/2014/main" id="{53C05EE9-5396-4133-9736-38BBA676CD4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" name="Line 51">
          <a:extLst>
            <a:ext uri="{FF2B5EF4-FFF2-40B4-BE49-F238E27FC236}">
              <a16:creationId xmlns:a16="http://schemas.microsoft.com/office/drawing/2014/main" id="{47B5F080-BE18-4ED7-8435-FE57E60B13F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" name="Line 182">
          <a:extLst>
            <a:ext uri="{FF2B5EF4-FFF2-40B4-BE49-F238E27FC236}">
              <a16:creationId xmlns:a16="http://schemas.microsoft.com/office/drawing/2014/main" id="{028068C5-3A72-46F2-9A3D-D6A50A92E7F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" name="Line 183">
          <a:extLst>
            <a:ext uri="{FF2B5EF4-FFF2-40B4-BE49-F238E27FC236}">
              <a16:creationId xmlns:a16="http://schemas.microsoft.com/office/drawing/2014/main" id="{58FD1223-DFB5-46D1-87A2-AD4DB9F5E6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" name="Line 184">
          <a:extLst>
            <a:ext uri="{FF2B5EF4-FFF2-40B4-BE49-F238E27FC236}">
              <a16:creationId xmlns:a16="http://schemas.microsoft.com/office/drawing/2014/main" id="{CD3BF60C-01CD-4FB7-AB7C-1E1D6DF4F75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" name="Line 185">
          <a:extLst>
            <a:ext uri="{FF2B5EF4-FFF2-40B4-BE49-F238E27FC236}">
              <a16:creationId xmlns:a16="http://schemas.microsoft.com/office/drawing/2014/main" id="{C9CD4EBF-2C0E-4883-BB3D-E119978DC4D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" name="Line 186">
          <a:extLst>
            <a:ext uri="{FF2B5EF4-FFF2-40B4-BE49-F238E27FC236}">
              <a16:creationId xmlns:a16="http://schemas.microsoft.com/office/drawing/2014/main" id="{2761D746-BB1A-40D8-A69A-D321CD5B94B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" name="Line 187">
          <a:extLst>
            <a:ext uri="{FF2B5EF4-FFF2-40B4-BE49-F238E27FC236}">
              <a16:creationId xmlns:a16="http://schemas.microsoft.com/office/drawing/2014/main" id="{01FAC974-1EA6-4C19-9D6C-18B691A7B8B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" name="Line 46">
          <a:extLst>
            <a:ext uri="{FF2B5EF4-FFF2-40B4-BE49-F238E27FC236}">
              <a16:creationId xmlns:a16="http://schemas.microsoft.com/office/drawing/2014/main" id="{E7638024-12DC-4C17-9222-FD03C9E677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67C65EA4-EE47-4A32-BE01-B1025B23710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D158163C-101C-4668-B2A3-522DE65D747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A39D29E3-6030-4D5F-853F-B746C392D76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4082AACB-9D67-4693-B2E2-E01A92BC195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" name="Line 51">
          <a:extLst>
            <a:ext uri="{FF2B5EF4-FFF2-40B4-BE49-F238E27FC236}">
              <a16:creationId xmlns:a16="http://schemas.microsoft.com/office/drawing/2014/main" id="{EC14A0A0-6CE8-4202-AB1B-DA8DEEFC131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" name="Line 182">
          <a:extLst>
            <a:ext uri="{FF2B5EF4-FFF2-40B4-BE49-F238E27FC236}">
              <a16:creationId xmlns:a16="http://schemas.microsoft.com/office/drawing/2014/main" id="{7E015136-5FDC-40D6-B1CD-7724A70408C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" name="Line 183">
          <a:extLst>
            <a:ext uri="{FF2B5EF4-FFF2-40B4-BE49-F238E27FC236}">
              <a16:creationId xmlns:a16="http://schemas.microsoft.com/office/drawing/2014/main" id="{6AF6031C-ADAF-444F-B7E4-9FF0987B8A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" name="Line 184">
          <a:extLst>
            <a:ext uri="{FF2B5EF4-FFF2-40B4-BE49-F238E27FC236}">
              <a16:creationId xmlns:a16="http://schemas.microsoft.com/office/drawing/2014/main" id="{61CB931F-5123-4C32-8421-9C0E95EE05E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" name="Line 185">
          <a:extLst>
            <a:ext uri="{FF2B5EF4-FFF2-40B4-BE49-F238E27FC236}">
              <a16:creationId xmlns:a16="http://schemas.microsoft.com/office/drawing/2014/main" id="{221B5BD7-AD33-4F72-84B4-869FF668E6E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" name="Line 186">
          <a:extLst>
            <a:ext uri="{FF2B5EF4-FFF2-40B4-BE49-F238E27FC236}">
              <a16:creationId xmlns:a16="http://schemas.microsoft.com/office/drawing/2014/main" id="{02A2A93B-ADC1-4908-A921-DBC035DC30C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" name="Line 187">
          <a:extLst>
            <a:ext uri="{FF2B5EF4-FFF2-40B4-BE49-F238E27FC236}">
              <a16:creationId xmlns:a16="http://schemas.microsoft.com/office/drawing/2014/main" id="{FC81FE2F-6779-4C0D-8595-FFC60D24509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" name="Line 46">
          <a:extLst>
            <a:ext uri="{FF2B5EF4-FFF2-40B4-BE49-F238E27FC236}">
              <a16:creationId xmlns:a16="http://schemas.microsoft.com/office/drawing/2014/main" id="{5788D32F-E400-47CB-8D37-F1DBD41854B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" name="Line 47">
          <a:extLst>
            <a:ext uri="{FF2B5EF4-FFF2-40B4-BE49-F238E27FC236}">
              <a16:creationId xmlns:a16="http://schemas.microsoft.com/office/drawing/2014/main" id="{78A1E350-C017-454E-B9C8-4BE3D5D302F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" name="Line 48">
          <a:extLst>
            <a:ext uri="{FF2B5EF4-FFF2-40B4-BE49-F238E27FC236}">
              <a16:creationId xmlns:a16="http://schemas.microsoft.com/office/drawing/2014/main" id="{72293BB8-CAE3-4DE5-B57B-C10313D5BAD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" name="Line 49">
          <a:extLst>
            <a:ext uri="{FF2B5EF4-FFF2-40B4-BE49-F238E27FC236}">
              <a16:creationId xmlns:a16="http://schemas.microsoft.com/office/drawing/2014/main" id="{B91A8DD4-013A-41B6-B048-9A3E1FC70C4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" name="Line 50">
          <a:extLst>
            <a:ext uri="{FF2B5EF4-FFF2-40B4-BE49-F238E27FC236}">
              <a16:creationId xmlns:a16="http://schemas.microsoft.com/office/drawing/2014/main" id="{B7FAF07E-C0FE-4A15-8C01-654518F40A9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" name="Line 51">
          <a:extLst>
            <a:ext uri="{FF2B5EF4-FFF2-40B4-BE49-F238E27FC236}">
              <a16:creationId xmlns:a16="http://schemas.microsoft.com/office/drawing/2014/main" id="{C70341EC-1500-4B0E-BFA1-09F8A039557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8" name="Line 182">
          <a:extLst>
            <a:ext uri="{FF2B5EF4-FFF2-40B4-BE49-F238E27FC236}">
              <a16:creationId xmlns:a16="http://schemas.microsoft.com/office/drawing/2014/main" id="{AB5C9739-2F07-41B3-992E-1979D1F95EE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9" name="Line 183">
          <a:extLst>
            <a:ext uri="{FF2B5EF4-FFF2-40B4-BE49-F238E27FC236}">
              <a16:creationId xmlns:a16="http://schemas.microsoft.com/office/drawing/2014/main" id="{DD115745-09F9-406D-B39D-C79911DD81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0" name="Line 184">
          <a:extLst>
            <a:ext uri="{FF2B5EF4-FFF2-40B4-BE49-F238E27FC236}">
              <a16:creationId xmlns:a16="http://schemas.microsoft.com/office/drawing/2014/main" id="{D32681E7-0B41-4884-9E4E-C6A11D9B8E1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1" name="Line 185">
          <a:extLst>
            <a:ext uri="{FF2B5EF4-FFF2-40B4-BE49-F238E27FC236}">
              <a16:creationId xmlns:a16="http://schemas.microsoft.com/office/drawing/2014/main" id="{1259DF3A-58B0-48A8-8F3A-850EEC3ED3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2" name="Line 186">
          <a:extLst>
            <a:ext uri="{FF2B5EF4-FFF2-40B4-BE49-F238E27FC236}">
              <a16:creationId xmlns:a16="http://schemas.microsoft.com/office/drawing/2014/main" id="{071CEAF8-94D4-4E72-8B52-EC2E6CAAEC3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3" name="Line 187">
          <a:extLst>
            <a:ext uri="{FF2B5EF4-FFF2-40B4-BE49-F238E27FC236}">
              <a16:creationId xmlns:a16="http://schemas.microsoft.com/office/drawing/2014/main" id="{26383A8C-844F-44ED-ACD2-A2864695934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4" name="Line 46">
          <a:extLst>
            <a:ext uri="{FF2B5EF4-FFF2-40B4-BE49-F238E27FC236}">
              <a16:creationId xmlns:a16="http://schemas.microsoft.com/office/drawing/2014/main" id="{05F58630-E1FD-4972-9F5A-22D0B0307D3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5" name="Line 47">
          <a:extLst>
            <a:ext uri="{FF2B5EF4-FFF2-40B4-BE49-F238E27FC236}">
              <a16:creationId xmlns:a16="http://schemas.microsoft.com/office/drawing/2014/main" id="{25C49C07-460F-4CEF-8877-E17B1D3B15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6" name="Line 48">
          <a:extLst>
            <a:ext uri="{FF2B5EF4-FFF2-40B4-BE49-F238E27FC236}">
              <a16:creationId xmlns:a16="http://schemas.microsoft.com/office/drawing/2014/main" id="{19E2ABF8-5230-42B1-9CC3-B767B560DD0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7" name="Line 49">
          <a:extLst>
            <a:ext uri="{FF2B5EF4-FFF2-40B4-BE49-F238E27FC236}">
              <a16:creationId xmlns:a16="http://schemas.microsoft.com/office/drawing/2014/main" id="{48E88533-5063-4C31-804F-522EB9F732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8" name="Line 50">
          <a:extLst>
            <a:ext uri="{FF2B5EF4-FFF2-40B4-BE49-F238E27FC236}">
              <a16:creationId xmlns:a16="http://schemas.microsoft.com/office/drawing/2014/main" id="{241CEF70-8082-43A6-990D-179B4AC1298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9" name="Line 51">
          <a:extLst>
            <a:ext uri="{FF2B5EF4-FFF2-40B4-BE49-F238E27FC236}">
              <a16:creationId xmlns:a16="http://schemas.microsoft.com/office/drawing/2014/main" id="{220502C5-B9BB-42FE-8B1C-52C9C1CFD4D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0" name="Line 182">
          <a:extLst>
            <a:ext uri="{FF2B5EF4-FFF2-40B4-BE49-F238E27FC236}">
              <a16:creationId xmlns:a16="http://schemas.microsoft.com/office/drawing/2014/main" id="{CF71A27F-B77F-4E5F-B258-D0959D3A36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" name="Line 183">
          <a:extLst>
            <a:ext uri="{FF2B5EF4-FFF2-40B4-BE49-F238E27FC236}">
              <a16:creationId xmlns:a16="http://schemas.microsoft.com/office/drawing/2014/main" id="{E0F32D2F-2A43-4585-99B5-A0EE32A7394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2" name="Line 184">
          <a:extLst>
            <a:ext uri="{FF2B5EF4-FFF2-40B4-BE49-F238E27FC236}">
              <a16:creationId xmlns:a16="http://schemas.microsoft.com/office/drawing/2014/main" id="{2B3C7016-5EE0-4FB2-B52E-28302579967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3" name="Line 185">
          <a:extLst>
            <a:ext uri="{FF2B5EF4-FFF2-40B4-BE49-F238E27FC236}">
              <a16:creationId xmlns:a16="http://schemas.microsoft.com/office/drawing/2014/main" id="{B5A6EE10-BCB5-458F-8E21-5F825949659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4" name="Line 186">
          <a:extLst>
            <a:ext uri="{FF2B5EF4-FFF2-40B4-BE49-F238E27FC236}">
              <a16:creationId xmlns:a16="http://schemas.microsoft.com/office/drawing/2014/main" id="{D9DFA672-8BC5-449F-866A-D93A33CCE1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5" name="Line 187">
          <a:extLst>
            <a:ext uri="{FF2B5EF4-FFF2-40B4-BE49-F238E27FC236}">
              <a16:creationId xmlns:a16="http://schemas.microsoft.com/office/drawing/2014/main" id="{0F6F8A44-2F84-433D-8B71-4A414A18ABB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6" name="Line 46">
          <a:extLst>
            <a:ext uri="{FF2B5EF4-FFF2-40B4-BE49-F238E27FC236}">
              <a16:creationId xmlns:a16="http://schemas.microsoft.com/office/drawing/2014/main" id="{8A306214-9B9F-416D-A9EF-796072A1130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7" name="Line 47">
          <a:extLst>
            <a:ext uri="{FF2B5EF4-FFF2-40B4-BE49-F238E27FC236}">
              <a16:creationId xmlns:a16="http://schemas.microsoft.com/office/drawing/2014/main" id="{0E7987D3-73B8-4CDB-B3F9-726D572D59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8" name="Line 48">
          <a:extLst>
            <a:ext uri="{FF2B5EF4-FFF2-40B4-BE49-F238E27FC236}">
              <a16:creationId xmlns:a16="http://schemas.microsoft.com/office/drawing/2014/main" id="{8CF3E159-BF0B-43AB-A508-6F5933DB0D4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9" name="Line 49">
          <a:extLst>
            <a:ext uri="{FF2B5EF4-FFF2-40B4-BE49-F238E27FC236}">
              <a16:creationId xmlns:a16="http://schemas.microsoft.com/office/drawing/2014/main" id="{9BA01BA9-8071-4C09-8B21-A8DD52194AA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0" name="Line 50">
          <a:extLst>
            <a:ext uri="{FF2B5EF4-FFF2-40B4-BE49-F238E27FC236}">
              <a16:creationId xmlns:a16="http://schemas.microsoft.com/office/drawing/2014/main" id="{9DB214C6-6363-43F9-976D-65AE79D8E71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1" name="Line 51">
          <a:extLst>
            <a:ext uri="{FF2B5EF4-FFF2-40B4-BE49-F238E27FC236}">
              <a16:creationId xmlns:a16="http://schemas.microsoft.com/office/drawing/2014/main" id="{EB35A8DF-CAA6-4671-AAF3-67E6BBBE50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2" name="Line 182">
          <a:extLst>
            <a:ext uri="{FF2B5EF4-FFF2-40B4-BE49-F238E27FC236}">
              <a16:creationId xmlns:a16="http://schemas.microsoft.com/office/drawing/2014/main" id="{64226F17-C011-4D5E-8661-8E79BAEE345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3" name="Line 183">
          <a:extLst>
            <a:ext uri="{FF2B5EF4-FFF2-40B4-BE49-F238E27FC236}">
              <a16:creationId xmlns:a16="http://schemas.microsoft.com/office/drawing/2014/main" id="{3AE06A01-FC1E-4783-A283-FAE29985F6D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4" name="Line 184">
          <a:extLst>
            <a:ext uri="{FF2B5EF4-FFF2-40B4-BE49-F238E27FC236}">
              <a16:creationId xmlns:a16="http://schemas.microsoft.com/office/drawing/2014/main" id="{B59480D9-5462-421C-8779-C860D279E3B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5" name="Line 185">
          <a:extLst>
            <a:ext uri="{FF2B5EF4-FFF2-40B4-BE49-F238E27FC236}">
              <a16:creationId xmlns:a16="http://schemas.microsoft.com/office/drawing/2014/main" id="{774DBDB5-E849-413E-B3AA-BC1DE78F07C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6" name="Line 186">
          <a:extLst>
            <a:ext uri="{FF2B5EF4-FFF2-40B4-BE49-F238E27FC236}">
              <a16:creationId xmlns:a16="http://schemas.microsoft.com/office/drawing/2014/main" id="{D1E25E3F-2C15-4E29-B178-34DDD4D8DC4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7" name="Line 187">
          <a:extLst>
            <a:ext uri="{FF2B5EF4-FFF2-40B4-BE49-F238E27FC236}">
              <a16:creationId xmlns:a16="http://schemas.microsoft.com/office/drawing/2014/main" id="{B7E5C38B-C847-4091-98C8-C3FD84C44B3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8" name="Line 46">
          <a:extLst>
            <a:ext uri="{FF2B5EF4-FFF2-40B4-BE49-F238E27FC236}">
              <a16:creationId xmlns:a16="http://schemas.microsoft.com/office/drawing/2014/main" id="{F997814E-67CE-45BB-803C-446D5E8F76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9" name="Line 47">
          <a:extLst>
            <a:ext uri="{FF2B5EF4-FFF2-40B4-BE49-F238E27FC236}">
              <a16:creationId xmlns:a16="http://schemas.microsoft.com/office/drawing/2014/main" id="{946F2F93-630C-4FDA-94BE-889071C1803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0" name="Line 48">
          <a:extLst>
            <a:ext uri="{FF2B5EF4-FFF2-40B4-BE49-F238E27FC236}">
              <a16:creationId xmlns:a16="http://schemas.microsoft.com/office/drawing/2014/main" id="{484B4CA8-962B-4CD3-A981-B8BF518EB0B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1" name="Line 49">
          <a:extLst>
            <a:ext uri="{FF2B5EF4-FFF2-40B4-BE49-F238E27FC236}">
              <a16:creationId xmlns:a16="http://schemas.microsoft.com/office/drawing/2014/main" id="{11047568-59E2-4B71-8255-5AA08B2FE11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2" name="Line 50">
          <a:extLst>
            <a:ext uri="{FF2B5EF4-FFF2-40B4-BE49-F238E27FC236}">
              <a16:creationId xmlns:a16="http://schemas.microsoft.com/office/drawing/2014/main" id="{9D06AF44-269F-4723-A174-8721CB346DD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3" name="Line 51">
          <a:extLst>
            <a:ext uri="{FF2B5EF4-FFF2-40B4-BE49-F238E27FC236}">
              <a16:creationId xmlns:a16="http://schemas.microsoft.com/office/drawing/2014/main" id="{99722908-AF1F-4A58-A734-B8D7A492011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4" name="Line 182">
          <a:extLst>
            <a:ext uri="{FF2B5EF4-FFF2-40B4-BE49-F238E27FC236}">
              <a16:creationId xmlns:a16="http://schemas.microsoft.com/office/drawing/2014/main" id="{57DCA8F2-CD73-45D4-80D9-7CAAA898AD9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5" name="Line 183">
          <a:extLst>
            <a:ext uri="{FF2B5EF4-FFF2-40B4-BE49-F238E27FC236}">
              <a16:creationId xmlns:a16="http://schemas.microsoft.com/office/drawing/2014/main" id="{C7309F46-C467-4665-8A9A-47F830467F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6" name="Line 184">
          <a:extLst>
            <a:ext uri="{FF2B5EF4-FFF2-40B4-BE49-F238E27FC236}">
              <a16:creationId xmlns:a16="http://schemas.microsoft.com/office/drawing/2014/main" id="{67D2F4C6-489D-4993-BCB2-88F6D6D8DA6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7" name="Line 185">
          <a:extLst>
            <a:ext uri="{FF2B5EF4-FFF2-40B4-BE49-F238E27FC236}">
              <a16:creationId xmlns:a16="http://schemas.microsoft.com/office/drawing/2014/main" id="{1801CD0A-C7BB-427E-86D2-2068189F42C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8" name="Line 186">
          <a:extLst>
            <a:ext uri="{FF2B5EF4-FFF2-40B4-BE49-F238E27FC236}">
              <a16:creationId xmlns:a16="http://schemas.microsoft.com/office/drawing/2014/main" id="{DD3CABC3-4CCD-48A8-A15D-D08F662DABE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9" name="Line 187">
          <a:extLst>
            <a:ext uri="{FF2B5EF4-FFF2-40B4-BE49-F238E27FC236}">
              <a16:creationId xmlns:a16="http://schemas.microsoft.com/office/drawing/2014/main" id="{169B379B-0D18-4647-B22C-923C94B3959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0" name="Line 46">
          <a:extLst>
            <a:ext uri="{FF2B5EF4-FFF2-40B4-BE49-F238E27FC236}">
              <a16:creationId xmlns:a16="http://schemas.microsoft.com/office/drawing/2014/main" id="{88F1685C-AC58-4742-9F94-523D262FBA0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1" name="Line 47">
          <a:extLst>
            <a:ext uri="{FF2B5EF4-FFF2-40B4-BE49-F238E27FC236}">
              <a16:creationId xmlns:a16="http://schemas.microsoft.com/office/drawing/2014/main" id="{E527E0F9-DFF1-4B1F-876C-54E93CAD9BC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2" name="Line 48">
          <a:extLst>
            <a:ext uri="{FF2B5EF4-FFF2-40B4-BE49-F238E27FC236}">
              <a16:creationId xmlns:a16="http://schemas.microsoft.com/office/drawing/2014/main" id="{5F6E8EAC-A703-49BD-B9B6-693A93C792F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3" name="Line 49">
          <a:extLst>
            <a:ext uri="{FF2B5EF4-FFF2-40B4-BE49-F238E27FC236}">
              <a16:creationId xmlns:a16="http://schemas.microsoft.com/office/drawing/2014/main" id="{BB8E1F30-1C22-4C34-B55F-8CDD038B2DE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4" name="Line 50">
          <a:extLst>
            <a:ext uri="{FF2B5EF4-FFF2-40B4-BE49-F238E27FC236}">
              <a16:creationId xmlns:a16="http://schemas.microsoft.com/office/drawing/2014/main" id="{0A2000B4-0206-4051-AEFC-7417711F04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5" name="Line 51">
          <a:extLst>
            <a:ext uri="{FF2B5EF4-FFF2-40B4-BE49-F238E27FC236}">
              <a16:creationId xmlns:a16="http://schemas.microsoft.com/office/drawing/2014/main" id="{CC1D797B-FE79-4B14-992A-A35215D02CD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6" name="Line 182">
          <a:extLst>
            <a:ext uri="{FF2B5EF4-FFF2-40B4-BE49-F238E27FC236}">
              <a16:creationId xmlns:a16="http://schemas.microsoft.com/office/drawing/2014/main" id="{06FC5883-30A8-4444-B291-5719E871DB3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7" name="Line 183">
          <a:extLst>
            <a:ext uri="{FF2B5EF4-FFF2-40B4-BE49-F238E27FC236}">
              <a16:creationId xmlns:a16="http://schemas.microsoft.com/office/drawing/2014/main" id="{4644B5E4-FACF-460C-9D14-DC00FE8B4B6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8" name="Line 184">
          <a:extLst>
            <a:ext uri="{FF2B5EF4-FFF2-40B4-BE49-F238E27FC236}">
              <a16:creationId xmlns:a16="http://schemas.microsoft.com/office/drawing/2014/main" id="{7B02F17A-7C64-4B6F-9F14-5081CA1ACF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9" name="Line 185">
          <a:extLst>
            <a:ext uri="{FF2B5EF4-FFF2-40B4-BE49-F238E27FC236}">
              <a16:creationId xmlns:a16="http://schemas.microsoft.com/office/drawing/2014/main" id="{2DF0DF19-E2A2-4438-BFC6-77123555B25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0" name="Line 186">
          <a:extLst>
            <a:ext uri="{FF2B5EF4-FFF2-40B4-BE49-F238E27FC236}">
              <a16:creationId xmlns:a16="http://schemas.microsoft.com/office/drawing/2014/main" id="{84F5D0F7-8115-4B76-9608-7CE1F6A35D4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1" name="Line 187">
          <a:extLst>
            <a:ext uri="{FF2B5EF4-FFF2-40B4-BE49-F238E27FC236}">
              <a16:creationId xmlns:a16="http://schemas.microsoft.com/office/drawing/2014/main" id="{BDEC5D79-3120-482D-8AC6-BED0A44DE92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2" name="Line 46">
          <a:extLst>
            <a:ext uri="{FF2B5EF4-FFF2-40B4-BE49-F238E27FC236}">
              <a16:creationId xmlns:a16="http://schemas.microsoft.com/office/drawing/2014/main" id="{06D50ED8-03A2-4AA0-86FF-0736460E29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3" name="Line 47">
          <a:extLst>
            <a:ext uri="{FF2B5EF4-FFF2-40B4-BE49-F238E27FC236}">
              <a16:creationId xmlns:a16="http://schemas.microsoft.com/office/drawing/2014/main" id="{3FCF197E-AFD2-4621-9105-E4DEC62F124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4" name="Line 48">
          <a:extLst>
            <a:ext uri="{FF2B5EF4-FFF2-40B4-BE49-F238E27FC236}">
              <a16:creationId xmlns:a16="http://schemas.microsoft.com/office/drawing/2014/main" id="{DE2262A3-1F57-4141-9040-4DED2C3EB38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5" name="Line 49">
          <a:extLst>
            <a:ext uri="{FF2B5EF4-FFF2-40B4-BE49-F238E27FC236}">
              <a16:creationId xmlns:a16="http://schemas.microsoft.com/office/drawing/2014/main" id="{4BB79A8B-D434-4BB3-892C-3EE4CFB72F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6" name="Line 50">
          <a:extLst>
            <a:ext uri="{FF2B5EF4-FFF2-40B4-BE49-F238E27FC236}">
              <a16:creationId xmlns:a16="http://schemas.microsoft.com/office/drawing/2014/main" id="{7427CF20-A558-4836-B354-ED37D94F496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7" name="Line 51">
          <a:extLst>
            <a:ext uri="{FF2B5EF4-FFF2-40B4-BE49-F238E27FC236}">
              <a16:creationId xmlns:a16="http://schemas.microsoft.com/office/drawing/2014/main" id="{752657D1-4686-41B7-B2BA-CD5AF1BD866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8" name="Line 182">
          <a:extLst>
            <a:ext uri="{FF2B5EF4-FFF2-40B4-BE49-F238E27FC236}">
              <a16:creationId xmlns:a16="http://schemas.microsoft.com/office/drawing/2014/main" id="{01317107-BC11-4D70-8AE3-D9A0BDB7881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9" name="Line 183">
          <a:extLst>
            <a:ext uri="{FF2B5EF4-FFF2-40B4-BE49-F238E27FC236}">
              <a16:creationId xmlns:a16="http://schemas.microsoft.com/office/drawing/2014/main" id="{B9179C97-1DB9-469A-B8E8-048FFA5A53B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0" name="Line 184">
          <a:extLst>
            <a:ext uri="{FF2B5EF4-FFF2-40B4-BE49-F238E27FC236}">
              <a16:creationId xmlns:a16="http://schemas.microsoft.com/office/drawing/2014/main" id="{DD47DA16-EC70-4CB7-A931-A84760A25CB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1" name="Line 185">
          <a:extLst>
            <a:ext uri="{FF2B5EF4-FFF2-40B4-BE49-F238E27FC236}">
              <a16:creationId xmlns:a16="http://schemas.microsoft.com/office/drawing/2014/main" id="{ED4891F0-3790-4D33-A5FF-F77D7EEB514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2" name="Line 186">
          <a:extLst>
            <a:ext uri="{FF2B5EF4-FFF2-40B4-BE49-F238E27FC236}">
              <a16:creationId xmlns:a16="http://schemas.microsoft.com/office/drawing/2014/main" id="{BBA42FC0-3785-453F-B475-B4C909FC81B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3" name="Line 187">
          <a:extLst>
            <a:ext uri="{FF2B5EF4-FFF2-40B4-BE49-F238E27FC236}">
              <a16:creationId xmlns:a16="http://schemas.microsoft.com/office/drawing/2014/main" id="{EAC88F0A-196D-4ECA-BA49-91585255FC7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4" name="Line 46">
          <a:extLst>
            <a:ext uri="{FF2B5EF4-FFF2-40B4-BE49-F238E27FC236}">
              <a16:creationId xmlns:a16="http://schemas.microsoft.com/office/drawing/2014/main" id="{602A5B47-5800-4119-B177-2F7B7A69F61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5" name="Line 47">
          <a:extLst>
            <a:ext uri="{FF2B5EF4-FFF2-40B4-BE49-F238E27FC236}">
              <a16:creationId xmlns:a16="http://schemas.microsoft.com/office/drawing/2014/main" id="{8A7E71DA-4C37-4A3E-9098-552A7D207EC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6" name="Line 48">
          <a:extLst>
            <a:ext uri="{FF2B5EF4-FFF2-40B4-BE49-F238E27FC236}">
              <a16:creationId xmlns:a16="http://schemas.microsoft.com/office/drawing/2014/main" id="{2B02B7B2-C615-4C1B-87E2-FF4F3385604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7" name="Line 49">
          <a:extLst>
            <a:ext uri="{FF2B5EF4-FFF2-40B4-BE49-F238E27FC236}">
              <a16:creationId xmlns:a16="http://schemas.microsoft.com/office/drawing/2014/main" id="{57E05C78-E39C-4568-BA61-4F9D9217A30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8" name="Line 50">
          <a:extLst>
            <a:ext uri="{FF2B5EF4-FFF2-40B4-BE49-F238E27FC236}">
              <a16:creationId xmlns:a16="http://schemas.microsoft.com/office/drawing/2014/main" id="{192B99E5-CD18-429D-B241-EFC20DBD087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9" name="Line 51">
          <a:extLst>
            <a:ext uri="{FF2B5EF4-FFF2-40B4-BE49-F238E27FC236}">
              <a16:creationId xmlns:a16="http://schemas.microsoft.com/office/drawing/2014/main" id="{C6A28397-D9E6-4C7C-9D93-8A82E684F2E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0" name="Line 182">
          <a:extLst>
            <a:ext uri="{FF2B5EF4-FFF2-40B4-BE49-F238E27FC236}">
              <a16:creationId xmlns:a16="http://schemas.microsoft.com/office/drawing/2014/main" id="{85AFA194-BC3E-4DB3-9D22-54993C2D25D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1" name="Line 183">
          <a:extLst>
            <a:ext uri="{FF2B5EF4-FFF2-40B4-BE49-F238E27FC236}">
              <a16:creationId xmlns:a16="http://schemas.microsoft.com/office/drawing/2014/main" id="{1AB0856B-0E7B-4C7D-9332-4DD62D7422A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2" name="Line 184">
          <a:extLst>
            <a:ext uri="{FF2B5EF4-FFF2-40B4-BE49-F238E27FC236}">
              <a16:creationId xmlns:a16="http://schemas.microsoft.com/office/drawing/2014/main" id="{453232E7-57FF-4673-AEC2-BD42A1F623D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3" name="Line 185">
          <a:extLst>
            <a:ext uri="{FF2B5EF4-FFF2-40B4-BE49-F238E27FC236}">
              <a16:creationId xmlns:a16="http://schemas.microsoft.com/office/drawing/2014/main" id="{14A121C9-5B44-46CF-B378-EC6241E3C2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4" name="Line 186">
          <a:extLst>
            <a:ext uri="{FF2B5EF4-FFF2-40B4-BE49-F238E27FC236}">
              <a16:creationId xmlns:a16="http://schemas.microsoft.com/office/drawing/2014/main" id="{0B4CD1D4-E41A-4F78-BCF4-D2D5D1F50F5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5" name="Line 187">
          <a:extLst>
            <a:ext uri="{FF2B5EF4-FFF2-40B4-BE49-F238E27FC236}">
              <a16:creationId xmlns:a16="http://schemas.microsoft.com/office/drawing/2014/main" id="{B3F4A3D1-4FE5-4B7B-AF86-14F49DA004E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3CDC28AC-C508-471E-9A8E-9CE5BD4F7782}"/>
            </a:ext>
          </a:extLst>
        </xdr:cNvPr>
        <xdr:cNvSpPr txBox="1">
          <a:spLocks noChangeArrowheads="1"/>
        </xdr:cNvSpPr>
      </xdr:nvSpPr>
      <xdr:spPr bwMode="auto">
        <a:xfrm>
          <a:off x="11277600" y="7924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2437AEA-5E99-4B8D-BA75-E1BBC29E4052}"/>
            </a:ext>
          </a:extLst>
        </xdr:cNvPr>
        <xdr:cNvSpPr txBox="1">
          <a:spLocks noChangeArrowheads="1"/>
        </xdr:cNvSpPr>
      </xdr:nvSpPr>
      <xdr:spPr bwMode="auto">
        <a:xfrm>
          <a:off x="11277600" y="7924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7EBDBDB-9D13-4ED5-9ADB-D5001C3BC620}"/>
            </a:ext>
          </a:extLst>
        </xdr:cNvPr>
        <xdr:cNvSpPr txBox="1">
          <a:spLocks noChangeArrowheads="1"/>
        </xdr:cNvSpPr>
      </xdr:nvSpPr>
      <xdr:spPr bwMode="auto">
        <a:xfrm>
          <a:off x="11277600" y="7924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2717BB02-E4CB-4E22-A691-A8E90C2186C9}"/>
            </a:ext>
          </a:extLst>
        </xdr:cNvPr>
        <xdr:cNvSpPr txBox="1">
          <a:spLocks noChangeArrowheads="1"/>
        </xdr:cNvSpPr>
      </xdr:nvSpPr>
      <xdr:spPr bwMode="auto">
        <a:xfrm>
          <a:off x="11277600" y="7924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0" name="Line 46">
          <a:extLst>
            <a:ext uri="{FF2B5EF4-FFF2-40B4-BE49-F238E27FC236}">
              <a16:creationId xmlns:a16="http://schemas.microsoft.com/office/drawing/2014/main" id="{5ED83036-E570-4DA6-B68A-61FB80E1E2C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1" name="Line 47">
          <a:extLst>
            <a:ext uri="{FF2B5EF4-FFF2-40B4-BE49-F238E27FC236}">
              <a16:creationId xmlns:a16="http://schemas.microsoft.com/office/drawing/2014/main" id="{B1610A95-4CE9-4228-BDBE-5AE29699515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2" name="Line 48">
          <a:extLst>
            <a:ext uri="{FF2B5EF4-FFF2-40B4-BE49-F238E27FC236}">
              <a16:creationId xmlns:a16="http://schemas.microsoft.com/office/drawing/2014/main" id="{BA6D8A74-0FB3-4C20-9EFB-27F3C041437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3" name="Line 49">
          <a:extLst>
            <a:ext uri="{FF2B5EF4-FFF2-40B4-BE49-F238E27FC236}">
              <a16:creationId xmlns:a16="http://schemas.microsoft.com/office/drawing/2014/main" id="{742FFA38-70F5-4065-901C-572897B9BDB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4" name="Line 50">
          <a:extLst>
            <a:ext uri="{FF2B5EF4-FFF2-40B4-BE49-F238E27FC236}">
              <a16:creationId xmlns:a16="http://schemas.microsoft.com/office/drawing/2014/main" id="{81BBF032-D0E9-40BF-BCFB-2F18E5185B6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5" name="Line 51">
          <a:extLst>
            <a:ext uri="{FF2B5EF4-FFF2-40B4-BE49-F238E27FC236}">
              <a16:creationId xmlns:a16="http://schemas.microsoft.com/office/drawing/2014/main" id="{FB078E95-630A-461D-AA15-AC27EC2BAA6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6" name="Line 182">
          <a:extLst>
            <a:ext uri="{FF2B5EF4-FFF2-40B4-BE49-F238E27FC236}">
              <a16:creationId xmlns:a16="http://schemas.microsoft.com/office/drawing/2014/main" id="{40013BAB-8266-4FDE-A09C-B2095FC9820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7" name="Line 183">
          <a:extLst>
            <a:ext uri="{FF2B5EF4-FFF2-40B4-BE49-F238E27FC236}">
              <a16:creationId xmlns:a16="http://schemas.microsoft.com/office/drawing/2014/main" id="{34816C4B-7671-4424-9A18-2915F0EE6FF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8" name="Line 184">
          <a:extLst>
            <a:ext uri="{FF2B5EF4-FFF2-40B4-BE49-F238E27FC236}">
              <a16:creationId xmlns:a16="http://schemas.microsoft.com/office/drawing/2014/main" id="{335BF7DB-C733-4DDF-AA8D-46B1557CB2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9" name="Line 185">
          <a:extLst>
            <a:ext uri="{FF2B5EF4-FFF2-40B4-BE49-F238E27FC236}">
              <a16:creationId xmlns:a16="http://schemas.microsoft.com/office/drawing/2014/main" id="{7DB5BB5E-F034-4EC3-81DE-BA032ECCD48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0" name="Line 186">
          <a:extLst>
            <a:ext uri="{FF2B5EF4-FFF2-40B4-BE49-F238E27FC236}">
              <a16:creationId xmlns:a16="http://schemas.microsoft.com/office/drawing/2014/main" id="{1E2B96F5-5314-4132-82F6-D69E72C386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1" name="Line 187">
          <a:extLst>
            <a:ext uri="{FF2B5EF4-FFF2-40B4-BE49-F238E27FC236}">
              <a16:creationId xmlns:a16="http://schemas.microsoft.com/office/drawing/2014/main" id="{BA05E2CA-3876-441E-A777-270E0FD5E64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2" name="Line 46">
          <a:extLst>
            <a:ext uri="{FF2B5EF4-FFF2-40B4-BE49-F238E27FC236}">
              <a16:creationId xmlns:a16="http://schemas.microsoft.com/office/drawing/2014/main" id="{D5078B8E-88B0-4BDC-A717-B063BDAF5E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3" name="Line 47">
          <a:extLst>
            <a:ext uri="{FF2B5EF4-FFF2-40B4-BE49-F238E27FC236}">
              <a16:creationId xmlns:a16="http://schemas.microsoft.com/office/drawing/2014/main" id="{8482311E-315B-4E7F-B9C2-15040AA7757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4" name="Line 48">
          <a:extLst>
            <a:ext uri="{FF2B5EF4-FFF2-40B4-BE49-F238E27FC236}">
              <a16:creationId xmlns:a16="http://schemas.microsoft.com/office/drawing/2014/main" id="{A83B371B-6B26-44A7-8F3B-E66C21B7FEB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5" name="Line 49">
          <a:extLst>
            <a:ext uri="{FF2B5EF4-FFF2-40B4-BE49-F238E27FC236}">
              <a16:creationId xmlns:a16="http://schemas.microsoft.com/office/drawing/2014/main" id="{BDA8629C-22D2-424E-A424-830B4DDDBD4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6" name="Line 50">
          <a:extLst>
            <a:ext uri="{FF2B5EF4-FFF2-40B4-BE49-F238E27FC236}">
              <a16:creationId xmlns:a16="http://schemas.microsoft.com/office/drawing/2014/main" id="{00D24931-9171-4BA0-A65D-63117AD9018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7" name="Line 51">
          <a:extLst>
            <a:ext uri="{FF2B5EF4-FFF2-40B4-BE49-F238E27FC236}">
              <a16:creationId xmlns:a16="http://schemas.microsoft.com/office/drawing/2014/main" id="{8F811586-3AFA-457D-B3B6-C6541EF4602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8" name="Line 182">
          <a:extLst>
            <a:ext uri="{FF2B5EF4-FFF2-40B4-BE49-F238E27FC236}">
              <a16:creationId xmlns:a16="http://schemas.microsoft.com/office/drawing/2014/main" id="{DF48EE31-1BFB-4AA3-83A3-78419EFB8F9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9" name="Line 183">
          <a:extLst>
            <a:ext uri="{FF2B5EF4-FFF2-40B4-BE49-F238E27FC236}">
              <a16:creationId xmlns:a16="http://schemas.microsoft.com/office/drawing/2014/main" id="{941687AD-C8EC-485C-88E1-DB17882140C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0" name="Line 184">
          <a:extLst>
            <a:ext uri="{FF2B5EF4-FFF2-40B4-BE49-F238E27FC236}">
              <a16:creationId xmlns:a16="http://schemas.microsoft.com/office/drawing/2014/main" id="{1DB12297-55A3-471C-953C-2C436FEE287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1" name="Line 185">
          <a:extLst>
            <a:ext uri="{FF2B5EF4-FFF2-40B4-BE49-F238E27FC236}">
              <a16:creationId xmlns:a16="http://schemas.microsoft.com/office/drawing/2014/main" id="{2F5049DD-FD11-4A53-9A7D-4EB81B5D7E2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2" name="Line 186">
          <a:extLst>
            <a:ext uri="{FF2B5EF4-FFF2-40B4-BE49-F238E27FC236}">
              <a16:creationId xmlns:a16="http://schemas.microsoft.com/office/drawing/2014/main" id="{A952A563-5FCB-4AD9-B08A-ED014F66805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3" name="Line 187">
          <a:extLst>
            <a:ext uri="{FF2B5EF4-FFF2-40B4-BE49-F238E27FC236}">
              <a16:creationId xmlns:a16="http://schemas.microsoft.com/office/drawing/2014/main" id="{431B0B40-727A-43C1-A2B1-DBFDCB13785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4" name="Line 46">
          <a:extLst>
            <a:ext uri="{FF2B5EF4-FFF2-40B4-BE49-F238E27FC236}">
              <a16:creationId xmlns:a16="http://schemas.microsoft.com/office/drawing/2014/main" id="{795124CB-392B-4245-B5A4-6D04382B39D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5" name="Line 47">
          <a:extLst>
            <a:ext uri="{FF2B5EF4-FFF2-40B4-BE49-F238E27FC236}">
              <a16:creationId xmlns:a16="http://schemas.microsoft.com/office/drawing/2014/main" id="{FD6CB999-B73B-49CF-A532-AC742F597DA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6" name="Line 48">
          <a:extLst>
            <a:ext uri="{FF2B5EF4-FFF2-40B4-BE49-F238E27FC236}">
              <a16:creationId xmlns:a16="http://schemas.microsoft.com/office/drawing/2014/main" id="{6B740D91-E623-4558-BB58-B7D5B35B319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7" name="Line 49">
          <a:extLst>
            <a:ext uri="{FF2B5EF4-FFF2-40B4-BE49-F238E27FC236}">
              <a16:creationId xmlns:a16="http://schemas.microsoft.com/office/drawing/2014/main" id="{94FF6E87-62A3-405E-BA67-E77E91A8F32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8" name="Line 50">
          <a:extLst>
            <a:ext uri="{FF2B5EF4-FFF2-40B4-BE49-F238E27FC236}">
              <a16:creationId xmlns:a16="http://schemas.microsoft.com/office/drawing/2014/main" id="{7E48398D-BCB6-42A5-BEDC-700ED67CCD9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9" name="Line 51">
          <a:extLst>
            <a:ext uri="{FF2B5EF4-FFF2-40B4-BE49-F238E27FC236}">
              <a16:creationId xmlns:a16="http://schemas.microsoft.com/office/drawing/2014/main" id="{EFD20ED5-A371-459C-974C-DC682DAAA91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0" name="Line 182">
          <a:extLst>
            <a:ext uri="{FF2B5EF4-FFF2-40B4-BE49-F238E27FC236}">
              <a16:creationId xmlns:a16="http://schemas.microsoft.com/office/drawing/2014/main" id="{D8D16539-1FAE-44F7-8DC0-3223231DE37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1" name="Line 183">
          <a:extLst>
            <a:ext uri="{FF2B5EF4-FFF2-40B4-BE49-F238E27FC236}">
              <a16:creationId xmlns:a16="http://schemas.microsoft.com/office/drawing/2014/main" id="{9ED12766-7F76-40AD-A4CD-A2534B1626F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2" name="Line 184">
          <a:extLst>
            <a:ext uri="{FF2B5EF4-FFF2-40B4-BE49-F238E27FC236}">
              <a16:creationId xmlns:a16="http://schemas.microsoft.com/office/drawing/2014/main" id="{96810729-F9AC-4D1C-A53E-A7749AB0106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3" name="Line 185">
          <a:extLst>
            <a:ext uri="{FF2B5EF4-FFF2-40B4-BE49-F238E27FC236}">
              <a16:creationId xmlns:a16="http://schemas.microsoft.com/office/drawing/2014/main" id="{0D88592B-389B-4308-BBEC-C2CF0E1AF4E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4" name="Line 186">
          <a:extLst>
            <a:ext uri="{FF2B5EF4-FFF2-40B4-BE49-F238E27FC236}">
              <a16:creationId xmlns:a16="http://schemas.microsoft.com/office/drawing/2014/main" id="{EA7C1A30-8BD1-47FF-BE5A-B99B4B28E84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5" name="Line 187">
          <a:extLst>
            <a:ext uri="{FF2B5EF4-FFF2-40B4-BE49-F238E27FC236}">
              <a16:creationId xmlns:a16="http://schemas.microsoft.com/office/drawing/2014/main" id="{E647559F-0F44-443D-9DC9-BF0C62BDC1C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6" name="Line 46">
          <a:extLst>
            <a:ext uri="{FF2B5EF4-FFF2-40B4-BE49-F238E27FC236}">
              <a16:creationId xmlns:a16="http://schemas.microsoft.com/office/drawing/2014/main" id="{D581FAA5-2125-4CE8-8634-F5C84BC9217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7" name="Line 47">
          <a:extLst>
            <a:ext uri="{FF2B5EF4-FFF2-40B4-BE49-F238E27FC236}">
              <a16:creationId xmlns:a16="http://schemas.microsoft.com/office/drawing/2014/main" id="{5A8C2E3A-3A3D-4D56-8632-FBC6E6455F0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8" name="Line 48">
          <a:extLst>
            <a:ext uri="{FF2B5EF4-FFF2-40B4-BE49-F238E27FC236}">
              <a16:creationId xmlns:a16="http://schemas.microsoft.com/office/drawing/2014/main" id="{A7702CF8-0BC8-4A3A-AA25-2C837F0FDBE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9" name="Line 49">
          <a:extLst>
            <a:ext uri="{FF2B5EF4-FFF2-40B4-BE49-F238E27FC236}">
              <a16:creationId xmlns:a16="http://schemas.microsoft.com/office/drawing/2014/main" id="{FAACF34C-0FCE-4AA5-9F0F-96F1356D577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0" name="Line 50">
          <a:extLst>
            <a:ext uri="{FF2B5EF4-FFF2-40B4-BE49-F238E27FC236}">
              <a16:creationId xmlns:a16="http://schemas.microsoft.com/office/drawing/2014/main" id="{6CBD16D4-D565-4328-B6F2-AB0FD60103C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1" name="Line 51">
          <a:extLst>
            <a:ext uri="{FF2B5EF4-FFF2-40B4-BE49-F238E27FC236}">
              <a16:creationId xmlns:a16="http://schemas.microsoft.com/office/drawing/2014/main" id="{2CA3186C-EE8C-4002-8091-1C24A67890A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2" name="Line 182">
          <a:extLst>
            <a:ext uri="{FF2B5EF4-FFF2-40B4-BE49-F238E27FC236}">
              <a16:creationId xmlns:a16="http://schemas.microsoft.com/office/drawing/2014/main" id="{28CE6987-0754-42A6-8D09-DD01C01FF57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3" name="Line 183">
          <a:extLst>
            <a:ext uri="{FF2B5EF4-FFF2-40B4-BE49-F238E27FC236}">
              <a16:creationId xmlns:a16="http://schemas.microsoft.com/office/drawing/2014/main" id="{0FE40452-024E-415E-A2C7-F5CDB124F6E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4" name="Line 184">
          <a:extLst>
            <a:ext uri="{FF2B5EF4-FFF2-40B4-BE49-F238E27FC236}">
              <a16:creationId xmlns:a16="http://schemas.microsoft.com/office/drawing/2014/main" id="{4C1C22BE-FED1-4660-84F7-33A3478D329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5" name="Line 185">
          <a:extLst>
            <a:ext uri="{FF2B5EF4-FFF2-40B4-BE49-F238E27FC236}">
              <a16:creationId xmlns:a16="http://schemas.microsoft.com/office/drawing/2014/main" id="{5F6B8E1F-1E46-413A-8DAB-31E48C5873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6" name="Line 186">
          <a:extLst>
            <a:ext uri="{FF2B5EF4-FFF2-40B4-BE49-F238E27FC236}">
              <a16:creationId xmlns:a16="http://schemas.microsoft.com/office/drawing/2014/main" id="{31344A71-0444-4D26-B87D-870F13CBA3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7" name="Line 187">
          <a:extLst>
            <a:ext uri="{FF2B5EF4-FFF2-40B4-BE49-F238E27FC236}">
              <a16:creationId xmlns:a16="http://schemas.microsoft.com/office/drawing/2014/main" id="{F98461FB-E0A1-4F49-83DA-B713AAE9764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8" name="Line 46">
          <a:extLst>
            <a:ext uri="{FF2B5EF4-FFF2-40B4-BE49-F238E27FC236}">
              <a16:creationId xmlns:a16="http://schemas.microsoft.com/office/drawing/2014/main" id="{9482518F-1D69-40A5-9C4B-F422A7D83C8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9" name="Line 47">
          <a:extLst>
            <a:ext uri="{FF2B5EF4-FFF2-40B4-BE49-F238E27FC236}">
              <a16:creationId xmlns:a16="http://schemas.microsoft.com/office/drawing/2014/main" id="{2E2B64BD-240E-4B23-856D-3A787E6C62F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0" name="Line 48">
          <a:extLst>
            <a:ext uri="{FF2B5EF4-FFF2-40B4-BE49-F238E27FC236}">
              <a16:creationId xmlns:a16="http://schemas.microsoft.com/office/drawing/2014/main" id="{FF3CFB85-7855-4F93-83E4-99FF05EDAF4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1" name="Line 49">
          <a:extLst>
            <a:ext uri="{FF2B5EF4-FFF2-40B4-BE49-F238E27FC236}">
              <a16:creationId xmlns:a16="http://schemas.microsoft.com/office/drawing/2014/main" id="{A7E6CBFF-6959-41F7-82F1-40290DE6DAF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2" name="Line 50">
          <a:extLst>
            <a:ext uri="{FF2B5EF4-FFF2-40B4-BE49-F238E27FC236}">
              <a16:creationId xmlns:a16="http://schemas.microsoft.com/office/drawing/2014/main" id="{1A96ADD5-7933-4BE8-A806-611D6D38472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3" name="Line 51">
          <a:extLst>
            <a:ext uri="{FF2B5EF4-FFF2-40B4-BE49-F238E27FC236}">
              <a16:creationId xmlns:a16="http://schemas.microsoft.com/office/drawing/2014/main" id="{57DBE771-2A26-4169-ABC4-2018FD4A648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4" name="Line 182">
          <a:extLst>
            <a:ext uri="{FF2B5EF4-FFF2-40B4-BE49-F238E27FC236}">
              <a16:creationId xmlns:a16="http://schemas.microsoft.com/office/drawing/2014/main" id="{71EC4C56-230B-4B3A-A424-E7E228CDA25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5" name="Line 183">
          <a:extLst>
            <a:ext uri="{FF2B5EF4-FFF2-40B4-BE49-F238E27FC236}">
              <a16:creationId xmlns:a16="http://schemas.microsoft.com/office/drawing/2014/main" id="{0CD05DF4-58E5-446A-941F-E517D0D5DF9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6" name="Line 184">
          <a:extLst>
            <a:ext uri="{FF2B5EF4-FFF2-40B4-BE49-F238E27FC236}">
              <a16:creationId xmlns:a16="http://schemas.microsoft.com/office/drawing/2014/main" id="{8F1F3793-B8C1-4ABC-B7EB-E3A00FE0825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7" name="Line 185">
          <a:extLst>
            <a:ext uri="{FF2B5EF4-FFF2-40B4-BE49-F238E27FC236}">
              <a16:creationId xmlns:a16="http://schemas.microsoft.com/office/drawing/2014/main" id="{87E6D82A-5D78-4C53-A15F-CBE9831F0CF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8" name="Line 186">
          <a:extLst>
            <a:ext uri="{FF2B5EF4-FFF2-40B4-BE49-F238E27FC236}">
              <a16:creationId xmlns:a16="http://schemas.microsoft.com/office/drawing/2014/main" id="{AF539121-F96F-4CBC-A31B-527B51950FD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9" name="Line 187">
          <a:extLst>
            <a:ext uri="{FF2B5EF4-FFF2-40B4-BE49-F238E27FC236}">
              <a16:creationId xmlns:a16="http://schemas.microsoft.com/office/drawing/2014/main" id="{2DCCD8E5-E07C-4118-A828-0ABDB1DE74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0" name="Line 46">
          <a:extLst>
            <a:ext uri="{FF2B5EF4-FFF2-40B4-BE49-F238E27FC236}">
              <a16:creationId xmlns:a16="http://schemas.microsoft.com/office/drawing/2014/main" id="{F25CE0F9-A00C-4309-B4A6-D96F506A867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1" name="Line 47">
          <a:extLst>
            <a:ext uri="{FF2B5EF4-FFF2-40B4-BE49-F238E27FC236}">
              <a16:creationId xmlns:a16="http://schemas.microsoft.com/office/drawing/2014/main" id="{6FD3C9A1-9379-4AF0-8D10-4BEC00BAB26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2" name="Line 48">
          <a:extLst>
            <a:ext uri="{FF2B5EF4-FFF2-40B4-BE49-F238E27FC236}">
              <a16:creationId xmlns:a16="http://schemas.microsoft.com/office/drawing/2014/main" id="{8741ED79-880E-4794-A0CB-798E1832B69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3" name="Line 49">
          <a:extLst>
            <a:ext uri="{FF2B5EF4-FFF2-40B4-BE49-F238E27FC236}">
              <a16:creationId xmlns:a16="http://schemas.microsoft.com/office/drawing/2014/main" id="{337817ED-CCAC-412C-88EC-B0E6CEC5373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4" name="Line 50">
          <a:extLst>
            <a:ext uri="{FF2B5EF4-FFF2-40B4-BE49-F238E27FC236}">
              <a16:creationId xmlns:a16="http://schemas.microsoft.com/office/drawing/2014/main" id="{B429FA25-55A5-4081-9133-F69D21F6D0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5" name="Line 51">
          <a:extLst>
            <a:ext uri="{FF2B5EF4-FFF2-40B4-BE49-F238E27FC236}">
              <a16:creationId xmlns:a16="http://schemas.microsoft.com/office/drawing/2014/main" id="{D754FBBA-96B0-44AB-9BEB-6CA238D970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6" name="Line 182">
          <a:extLst>
            <a:ext uri="{FF2B5EF4-FFF2-40B4-BE49-F238E27FC236}">
              <a16:creationId xmlns:a16="http://schemas.microsoft.com/office/drawing/2014/main" id="{6700E73E-618C-43F1-9B74-8F43AD622F2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7" name="Line 183">
          <a:extLst>
            <a:ext uri="{FF2B5EF4-FFF2-40B4-BE49-F238E27FC236}">
              <a16:creationId xmlns:a16="http://schemas.microsoft.com/office/drawing/2014/main" id="{0E2ACA48-628F-451A-B004-75F6EC63EE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8" name="Line 184">
          <a:extLst>
            <a:ext uri="{FF2B5EF4-FFF2-40B4-BE49-F238E27FC236}">
              <a16:creationId xmlns:a16="http://schemas.microsoft.com/office/drawing/2014/main" id="{A6FFDE5E-B922-4329-830B-B0D75721336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9" name="Line 185">
          <a:extLst>
            <a:ext uri="{FF2B5EF4-FFF2-40B4-BE49-F238E27FC236}">
              <a16:creationId xmlns:a16="http://schemas.microsoft.com/office/drawing/2014/main" id="{72C41C9B-32CA-471F-9252-A6199994FD6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0" name="Line 186">
          <a:extLst>
            <a:ext uri="{FF2B5EF4-FFF2-40B4-BE49-F238E27FC236}">
              <a16:creationId xmlns:a16="http://schemas.microsoft.com/office/drawing/2014/main" id="{28F9EC85-28EE-4373-92C2-835DE1A24FA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1" name="Line 187">
          <a:extLst>
            <a:ext uri="{FF2B5EF4-FFF2-40B4-BE49-F238E27FC236}">
              <a16:creationId xmlns:a16="http://schemas.microsoft.com/office/drawing/2014/main" id="{F2467757-B6CD-4CBE-BE21-7A06F1C634F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2" name="Line 46">
          <a:extLst>
            <a:ext uri="{FF2B5EF4-FFF2-40B4-BE49-F238E27FC236}">
              <a16:creationId xmlns:a16="http://schemas.microsoft.com/office/drawing/2014/main" id="{11B1CDA9-20F0-4B0F-B0A5-9139BE63D8F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3" name="Line 47">
          <a:extLst>
            <a:ext uri="{FF2B5EF4-FFF2-40B4-BE49-F238E27FC236}">
              <a16:creationId xmlns:a16="http://schemas.microsoft.com/office/drawing/2014/main" id="{0970629B-8F25-4C22-88BB-5639AF76863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4" name="Line 48">
          <a:extLst>
            <a:ext uri="{FF2B5EF4-FFF2-40B4-BE49-F238E27FC236}">
              <a16:creationId xmlns:a16="http://schemas.microsoft.com/office/drawing/2014/main" id="{E034C0A3-DABE-4817-9FA0-6EC4E700D23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5" name="Line 49">
          <a:extLst>
            <a:ext uri="{FF2B5EF4-FFF2-40B4-BE49-F238E27FC236}">
              <a16:creationId xmlns:a16="http://schemas.microsoft.com/office/drawing/2014/main" id="{4D294CD9-55E0-41ED-A679-317489B0895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6" name="Line 50">
          <a:extLst>
            <a:ext uri="{FF2B5EF4-FFF2-40B4-BE49-F238E27FC236}">
              <a16:creationId xmlns:a16="http://schemas.microsoft.com/office/drawing/2014/main" id="{F5484DA9-16EA-4710-9443-45F7B282811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7" name="Line 51">
          <a:extLst>
            <a:ext uri="{FF2B5EF4-FFF2-40B4-BE49-F238E27FC236}">
              <a16:creationId xmlns:a16="http://schemas.microsoft.com/office/drawing/2014/main" id="{8A741993-AFBF-419E-A6D2-0BC14B5F10B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8" name="Line 182">
          <a:extLst>
            <a:ext uri="{FF2B5EF4-FFF2-40B4-BE49-F238E27FC236}">
              <a16:creationId xmlns:a16="http://schemas.microsoft.com/office/drawing/2014/main" id="{470B75DE-24D5-4986-AFA1-C8FB4C3F816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9" name="Line 183">
          <a:extLst>
            <a:ext uri="{FF2B5EF4-FFF2-40B4-BE49-F238E27FC236}">
              <a16:creationId xmlns:a16="http://schemas.microsoft.com/office/drawing/2014/main" id="{DF15413E-7892-4537-831D-71B6DC444AE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0" name="Line 184">
          <a:extLst>
            <a:ext uri="{FF2B5EF4-FFF2-40B4-BE49-F238E27FC236}">
              <a16:creationId xmlns:a16="http://schemas.microsoft.com/office/drawing/2014/main" id="{63A3438B-EA73-41E9-83BB-6C9E59BCF1D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1" name="Line 185">
          <a:extLst>
            <a:ext uri="{FF2B5EF4-FFF2-40B4-BE49-F238E27FC236}">
              <a16:creationId xmlns:a16="http://schemas.microsoft.com/office/drawing/2014/main" id="{D65419B6-8C08-4189-9DE0-943E97D54AC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2" name="Line 186">
          <a:extLst>
            <a:ext uri="{FF2B5EF4-FFF2-40B4-BE49-F238E27FC236}">
              <a16:creationId xmlns:a16="http://schemas.microsoft.com/office/drawing/2014/main" id="{55F20B14-881C-48B8-892C-219BC4106B7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3" name="Line 187">
          <a:extLst>
            <a:ext uri="{FF2B5EF4-FFF2-40B4-BE49-F238E27FC236}">
              <a16:creationId xmlns:a16="http://schemas.microsoft.com/office/drawing/2014/main" id="{DA8D3653-27F0-423E-A335-0D5766BA490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4" name="Line 46">
          <a:extLst>
            <a:ext uri="{FF2B5EF4-FFF2-40B4-BE49-F238E27FC236}">
              <a16:creationId xmlns:a16="http://schemas.microsoft.com/office/drawing/2014/main" id="{3B3EDFE1-87FA-4923-B556-A5917235D1C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5" name="Line 47">
          <a:extLst>
            <a:ext uri="{FF2B5EF4-FFF2-40B4-BE49-F238E27FC236}">
              <a16:creationId xmlns:a16="http://schemas.microsoft.com/office/drawing/2014/main" id="{8911B170-C493-4D63-9122-8148C982521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6" name="Line 48">
          <a:extLst>
            <a:ext uri="{FF2B5EF4-FFF2-40B4-BE49-F238E27FC236}">
              <a16:creationId xmlns:a16="http://schemas.microsoft.com/office/drawing/2014/main" id="{D868A429-0AC3-42F9-B5D0-1DC6ED8C939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7" name="Line 49">
          <a:extLst>
            <a:ext uri="{FF2B5EF4-FFF2-40B4-BE49-F238E27FC236}">
              <a16:creationId xmlns:a16="http://schemas.microsoft.com/office/drawing/2014/main" id="{CB2CE709-3086-4550-9538-9FE4F6EA8FC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8" name="Line 50">
          <a:extLst>
            <a:ext uri="{FF2B5EF4-FFF2-40B4-BE49-F238E27FC236}">
              <a16:creationId xmlns:a16="http://schemas.microsoft.com/office/drawing/2014/main" id="{B3018F8C-08A5-462F-A33D-EF56DAA8E1A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9" name="Line 51">
          <a:extLst>
            <a:ext uri="{FF2B5EF4-FFF2-40B4-BE49-F238E27FC236}">
              <a16:creationId xmlns:a16="http://schemas.microsoft.com/office/drawing/2014/main" id="{CEAE8646-7A62-49A3-BFCF-D158C5E4ECF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0" name="Line 182">
          <a:extLst>
            <a:ext uri="{FF2B5EF4-FFF2-40B4-BE49-F238E27FC236}">
              <a16:creationId xmlns:a16="http://schemas.microsoft.com/office/drawing/2014/main" id="{C12A682F-B597-47E9-8759-63F2456EAA8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1" name="Line 183">
          <a:extLst>
            <a:ext uri="{FF2B5EF4-FFF2-40B4-BE49-F238E27FC236}">
              <a16:creationId xmlns:a16="http://schemas.microsoft.com/office/drawing/2014/main" id="{BA7445BB-350A-4AB5-9D21-2C3F0349D73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2" name="Line 184">
          <a:extLst>
            <a:ext uri="{FF2B5EF4-FFF2-40B4-BE49-F238E27FC236}">
              <a16:creationId xmlns:a16="http://schemas.microsoft.com/office/drawing/2014/main" id="{8D60FF33-DE5D-426C-BE99-96E8354F84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3" name="Line 185">
          <a:extLst>
            <a:ext uri="{FF2B5EF4-FFF2-40B4-BE49-F238E27FC236}">
              <a16:creationId xmlns:a16="http://schemas.microsoft.com/office/drawing/2014/main" id="{72C5162E-00AC-4D70-B176-05F8FE855A0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4" name="Line 186">
          <a:extLst>
            <a:ext uri="{FF2B5EF4-FFF2-40B4-BE49-F238E27FC236}">
              <a16:creationId xmlns:a16="http://schemas.microsoft.com/office/drawing/2014/main" id="{16E45ACD-3E98-4CE6-B78E-675BF3E2BDF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5" name="Line 187">
          <a:extLst>
            <a:ext uri="{FF2B5EF4-FFF2-40B4-BE49-F238E27FC236}">
              <a16:creationId xmlns:a16="http://schemas.microsoft.com/office/drawing/2014/main" id="{073942B8-C2C9-409D-8234-039BC4D03F9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6" name="Line 46">
          <a:extLst>
            <a:ext uri="{FF2B5EF4-FFF2-40B4-BE49-F238E27FC236}">
              <a16:creationId xmlns:a16="http://schemas.microsoft.com/office/drawing/2014/main" id="{5FB58D1B-822F-477F-84EF-D490D1B0130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7" name="Line 47">
          <a:extLst>
            <a:ext uri="{FF2B5EF4-FFF2-40B4-BE49-F238E27FC236}">
              <a16:creationId xmlns:a16="http://schemas.microsoft.com/office/drawing/2014/main" id="{EE3BE710-82BB-46D5-986C-E9F85D0948F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8" name="Line 48">
          <a:extLst>
            <a:ext uri="{FF2B5EF4-FFF2-40B4-BE49-F238E27FC236}">
              <a16:creationId xmlns:a16="http://schemas.microsoft.com/office/drawing/2014/main" id="{C0913970-A7DD-485B-9083-4ACF73A6271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9" name="Line 49">
          <a:extLst>
            <a:ext uri="{FF2B5EF4-FFF2-40B4-BE49-F238E27FC236}">
              <a16:creationId xmlns:a16="http://schemas.microsoft.com/office/drawing/2014/main" id="{1F7720A1-D234-40AB-8950-8FBA90F08A6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0" name="Line 50">
          <a:extLst>
            <a:ext uri="{FF2B5EF4-FFF2-40B4-BE49-F238E27FC236}">
              <a16:creationId xmlns:a16="http://schemas.microsoft.com/office/drawing/2014/main" id="{29C40BF7-241F-420C-915E-81223BD31BD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1" name="Line 51">
          <a:extLst>
            <a:ext uri="{FF2B5EF4-FFF2-40B4-BE49-F238E27FC236}">
              <a16:creationId xmlns:a16="http://schemas.microsoft.com/office/drawing/2014/main" id="{46B64F7A-8F88-4B7C-8E54-00673BB59F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2" name="Line 182">
          <a:extLst>
            <a:ext uri="{FF2B5EF4-FFF2-40B4-BE49-F238E27FC236}">
              <a16:creationId xmlns:a16="http://schemas.microsoft.com/office/drawing/2014/main" id="{E7AF237A-DBD2-40DC-8FA2-76D9285148F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3" name="Line 183">
          <a:extLst>
            <a:ext uri="{FF2B5EF4-FFF2-40B4-BE49-F238E27FC236}">
              <a16:creationId xmlns:a16="http://schemas.microsoft.com/office/drawing/2014/main" id="{92F414C6-CC6F-4858-ACC4-E9FCCE3B3B4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4" name="Line 184">
          <a:extLst>
            <a:ext uri="{FF2B5EF4-FFF2-40B4-BE49-F238E27FC236}">
              <a16:creationId xmlns:a16="http://schemas.microsoft.com/office/drawing/2014/main" id="{E9A02B38-BAF2-437F-8498-9B8CFD13764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5" name="Line 185">
          <a:extLst>
            <a:ext uri="{FF2B5EF4-FFF2-40B4-BE49-F238E27FC236}">
              <a16:creationId xmlns:a16="http://schemas.microsoft.com/office/drawing/2014/main" id="{516509CB-4C43-4662-AEC8-4AB202082C2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6" name="Line 186">
          <a:extLst>
            <a:ext uri="{FF2B5EF4-FFF2-40B4-BE49-F238E27FC236}">
              <a16:creationId xmlns:a16="http://schemas.microsoft.com/office/drawing/2014/main" id="{0F32A536-8656-49B1-93E4-544CDD27EC7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7" name="Line 187">
          <a:extLst>
            <a:ext uri="{FF2B5EF4-FFF2-40B4-BE49-F238E27FC236}">
              <a16:creationId xmlns:a16="http://schemas.microsoft.com/office/drawing/2014/main" id="{F1B00ADB-609E-47D7-9BE2-867C9BE4131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8" name="Line 46">
          <a:extLst>
            <a:ext uri="{FF2B5EF4-FFF2-40B4-BE49-F238E27FC236}">
              <a16:creationId xmlns:a16="http://schemas.microsoft.com/office/drawing/2014/main" id="{304CA6D3-DE75-4F30-A32E-B46F035FE4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9" name="Line 47">
          <a:extLst>
            <a:ext uri="{FF2B5EF4-FFF2-40B4-BE49-F238E27FC236}">
              <a16:creationId xmlns:a16="http://schemas.microsoft.com/office/drawing/2014/main" id="{2F97D1C9-5EF8-411C-8B89-6F494009739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0" name="Line 48">
          <a:extLst>
            <a:ext uri="{FF2B5EF4-FFF2-40B4-BE49-F238E27FC236}">
              <a16:creationId xmlns:a16="http://schemas.microsoft.com/office/drawing/2014/main" id="{79785CFA-38F7-4770-A8DA-875B2B76390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1" name="Line 49">
          <a:extLst>
            <a:ext uri="{FF2B5EF4-FFF2-40B4-BE49-F238E27FC236}">
              <a16:creationId xmlns:a16="http://schemas.microsoft.com/office/drawing/2014/main" id="{A94D0071-350D-46B4-A0D7-FD08F40DBFC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2" name="Line 50">
          <a:extLst>
            <a:ext uri="{FF2B5EF4-FFF2-40B4-BE49-F238E27FC236}">
              <a16:creationId xmlns:a16="http://schemas.microsoft.com/office/drawing/2014/main" id="{175113E4-5CB5-4E62-9F2D-708CF3DACC9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3" name="Line 51">
          <a:extLst>
            <a:ext uri="{FF2B5EF4-FFF2-40B4-BE49-F238E27FC236}">
              <a16:creationId xmlns:a16="http://schemas.microsoft.com/office/drawing/2014/main" id="{24147BFB-FAE1-43DE-9F8C-BEF1C2D526C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4" name="Line 182">
          <a:extLst>
            <a:ext uri="{FF2B5EF4-FFF2-40B4-BE49-F238E27FC236}">
              <a16:creationId xmlns:a16="http://schemas.microsoft.com/office/drawing/2014/main" id="{C3C885FD-A84F-4853-BAE7-4D6A59A2A2D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5" name="Line 183">
          <a:extLst>
            <a:ext uri="{FF2B5EF4-FFF2-40B4-BE49-F238E27FC236}">
              <a16:creationId xmlns:a16="http://schemas.microsoft.com/office/drawing/2014/main" id="{58C70D42-0B0E-4467-A567-C74BDBF118A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6" name="Line 184">
          <a:extLst>
            <a:ext uri="{FF2B5EF4-FFF2-40B4-BE49-F238E27FC236}">
              <a16:creationId xmlns:a16="http://schemas.microsoft.com/office/drawing/2014/main" id="{7621D03F-2965-4B73-965C-8FF9BDD779B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7" name="Line 185">
          <a:extLst>
            <a:ext uri="{FF2B5EF4-FFF2-40B4-BE49-F238E27FC236}">
              <a16:creationId xmlns:a16="http://schemas.microsoft.com/office/drawing/2014/main" id="{9CB7AC6C-84D9-4551-92BC-23CEC8DBE33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8" name="Line 186">
          <a:extLst>
            <a:ext uri="{FF2B5EF4-FFF2-40B4-BE49-F238E27FC236}">
              <a16:creationId xmlns:a16="http://schemas.microsoft.com/office/drawing/2014/main" id="{E1B2F5AF-1009-4B1F-8401-7538CFF897A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9" name="Line 187">
          <a:extLst>
            <a:ext uri="{FF2B5EF4-FFF2-40B4-BE49-F238E27FC236}">
              <a16:creationId xmlns:a16="http://schemas.microsoft.com/office/drawing/2014/main" id="{DAD146CF-C347-47A6-BD20-1CCA289BC0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0" name="Line 46">
          <a:extLst>
            <a:ext uri="{FF2B5EF4-FFF2-40B4-BE49-F238E27FC236}">
              <a16:creationId xmlns:a16="http://schemas.microsoft.com/office/drawing/2014/main" id="{CAB59E47-2D39-4FE3-8009-5995941ADA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1" name="Line 47">
          <a:extLst>
            <a:ext uri="{FF2B5EF4-FFF2-40B4-BE49-F238E27FC236}">
              <a16:creationId xmlns:a16="http://schemas.microsoft.com/office/drawing/2014/main" id="{14A12C2F-4E67-45CB-9D83-3230D142836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2" name="Line 48">
          <a:extLst>
            <a:ext uri="{FF2B5EF4-FFF2-40B4-BE49-F238E27FC236}">
              <a16:creationId xmlns:a16="http://schemas.microsoft.com/office/drawing/2014/main" id="{F51433C3-F01A-4C1C-A3CF-02254D23592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3" name="Line 49">
          <a:extLst>
            <a:ext uri="{FF2B5EF4-FFF2-40B4-BE49-F238E27FC236}">
              <a16:creationId xmlns:a16="http://schemas.microsoft.com/office/drawing/2014/main" id="{7C2C3A49-D88D-48BF-BCD7-569351FC2CF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4" name="Line 50">
          <a:extLst>
            <a:ext uri="{FF2B5EF4-FFF2-40B4-BE49-F238E27FC236}">
              <a16:creationId xmlns:a16="http://schemas.microsoft.com/office/drawing/2014/main" id="{73499499-40C3-4659-9B60-4A7DB897CCE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5" name="Line 51">
          <a:extLst>
            <a:ext uri="{FF2B5EF4-FFF2-40B4-BE49-F238E27FC236}">
              <a16:creationId xmlns:a16="http://schemas.microsoft.com/office/drawing/2014/main" id="{47FF05E1-10DC-4C88-AE84-E4835054C4E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6" name="Line 182">
          <a:extLst>
            <a:ext uri="{FF2B5EF4-FFF2-40B4-BE49-F238E27FC236}">
              <a16:creationId xmlns:a16="http://schemas.microsoft.com/office/drawing/2014/main" id="{AAA4CD01-4DF3-455F-81D3-8AAB5B0A3EA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7" name="Line 183">
          <a:extLst>
            <a:ext uri="{FF2B5EF4-FFF2-40B4-BE49-F238E27FC236}">
              <a16:creationId xmlns:a16="http://schemas.microsoft.com/office/drawing/2014/main" id="{4D9E1AE8-964A-4463-8A7E-458AFCFC6F4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8" name="Line 184">
          <a:extLst>
            <a:ext uri="{FF2B5EF4-FFF2-40B4-BE49-F238E27FC236}">
              <a16:creationId xmlns:a16="http://schemas.microsoft.com/office/drawing/2014/main" id="{4BC2930E-C82F-4804-8732-5EFDDE23E91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9" name="Line 185">
          <a:extLst>
            <a:ext uri="{FF2B5EF4-FFF2-40B4-BE49-F238E27FC236}">
              <a16:creationId xmlns:a16="http://schemas.microsoft.com/office/drawing/2014/main" id="{84AD0E75-C62A-4097-BE81-CD4B21A560C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0" name="Line 186">
          <a:extLst>
            <a:ext uri="{FF2B5EF4-FFF2-40B4-BE49-F238E27FC236}">
              <a16:creationId xmlns:a16="http://schemas.microsoft.com/office/drawing/2014/main" id="{4B718607-C9EC-4389-B1A2-77822AFB1F7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1" name="Line 187">
          <a:extLst>
            <a:ext uri="{FF2B5EF4-FFF2-40B4-BE49-F238E27FC236}">
              <a16:creationId xmlns:a16="http://schemas.microsoft.com/office/drawing/2014/main" id="{8F9C0F6E-06FA-4052-8FBB-762F0F63D3F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2" name="Line 46">
          <a:extLst>
            <a:ext uri="{FF2B5EF4-FFF2-40B4-BE49-F238E27FC236}">
              <a16:creationId xmlns:a16="http://schemas.microsoft.com/office/drawing/2014/main" id="{E83BA286-19E6-4528-B338-BBA8266D850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3" name="Line 47">
          <a:extLst>
            <a:ext uri="{FF2B5EF4-FFF2-40B4-BE49-F238E27FC236}">
              <a16:creationId xmlns:a16="http://schemas.microsoft.com/office/drawing/2014/main" id="{5BE65C71-FF1B-4CE4-BD48-0DE7FB9BD2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4" name="Line 48">
          <a:extLst>
            <a:ext uri="{FF2B5EF4-FFF2-40B4-BE49-F238E27FC236}">
              <a16:creationId xmlns:a16="http://schemas.microsoft.com/office/drawing/2014/main" id="{CB5FEED3-F31E-474E-A0B0-69C4E7F595B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5" name="Line 49">
          <a:extLst>
            <a:ext uri="{FF2B5EF4-FFF2-40B4-BE49-F238E27FC236}">
              <a16:creationId xmlns:a16="http://schemas.microsoft.com/office/drawing/2014/main" id="{F631F8BE-D122-461C-B8C3-C26842BB4A6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6" name="Line 50">
          <a:extLst>
            <a:ext uri="{FF2B5EF4-FFF2-40B4-BE49-F238E27FC236}">
              <a16:creationId xmlns:a16="http://schemas.microsoft.com/office/drawing/2014/main" id="{203079AE-59B0-4FD4-A288-8D6E248651B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7" name="Line 51">
          <a:extLst>
            <a:ext uri="{FF2B5EF4-FFF2-40B4-BE49-F238E27FC236}">
              <a16:creationId xmlns:a16="http://schemas.microsoft.com/office/drawing/2014/main" id="{6D138CC7-68E3-4B00-8B7D-F82920C82C1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8" name="Line 182">
          <a:extLst>
            <a:ext uri="{FF2B5EF4-FFF2-40B4-BE49-F238E27FC236}">
              <a16:creationId xmlns:a16="http://schemas.microsoft.com/office/drawing/2014/main" id="{CBCA5937-FB19-4658-B979-066C562644C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9" name="Line 183">
          <a:extLst>
            <a:ext uri="{FF2B5EF4-FFF2-40B4-BE49-F238E27FC236}">
              <a16:creationId xmlns:a16="http://schemas.microsoft.com/office/drawing/2014/main" id="{BCBEEA33-F9C8-4989-8EB4-D257BEDD3E0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0" name="Line 184">
          <a:extLst>
            <a:ext uri="{FF2B5EF4-FFF2-40B4-BE49-F238E27FC236}">
              <a16:creationId xmlns:a16="http://schemas.microsoft.com/office/drawing/2014/main" id="{71120F5F-7A1D-4BE5-9552-B3096F7B722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1" name="Line 185">
          <a:extLst>
            <a:ext uri="{FF2B5EF4-FFF2-40B4-BE49-F238E27FC236}">
              <a16:creationId xmlns:a16="http://schemas.microsoft.com/office/drawing/2014/main" id="{FB10C5D2-BFBC-4C24-9A68-2E0DC2F762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2" name="Line 186">
          <a:extLst>
            <a:ext uri="{FF2B5EF4-FFF2-40B4-BE49-F238E27FC236}">
              <a16:creationId xmlns:a16="http://schemas.microsoft.com/office/drawing/2014/main" id="{4EB24F17-37AC-42B0-B432-45232658EC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3" name="Line 187">
          <a:extLst>
            <a:ext uri="{FF2B5EF4-FFF2-40B4-BE49-F238E27FC236}">
              <a16:creationId xmlns:a16="http://schemas.microsoft.com/office/drawing/2014/main" id="{D0026B2D-D2EF-4767-AE6D-6799A95AE77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4" name="Line 46">
          <a:extLst>
            <a:ext uri="{FF2B5EF4-FFF2-40B4-BE49-F238E27FC236}">
              <a16:creationId xmlns:a16="http://schemas.microsoft.com/office/drawing/2014/main" id="{2AFF19FB-25D7-4C69-A1D2-E3A8DDE64C0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5" name="Line 47">
          <a:extLst>
            <a:ext uri="{FF2B5EF4-FFF2-40B4-BE49-F238E27FC236}">
              <a16:creationId xmlns:a16="http://schemas.microsoft.com/office/drawing/2014/main" id="{F4EC721E-8DE0-4BCF-8F73-A998C8EA7BF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6" name="Line 48">
          <a:extLst>
            <a:ext uri="{FF2B5EF4-FFF2-40B4-BE49-F238E27FC236}">
              <a16:creationId xmlns:a16="http://schemas.microsoft.com/office/drawing/2014/main" id="{F2E33E6F-8253-40A2-8C2F-AD6C43C100C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7" name="Line 49">
          <a:extLst>
            <a:ext uri="{FF2B5EF4-FFF2-40B4-BE49-F238E27FC236}">
              <a16:creationId xmlns:a16="http://schemas.microsoft.com/office/drawing/2014/main" id="{6B03E4ED-6735-48CB-82FB-2B7961A404F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8" name="Line 50">
          <a:extLst>
            <a:ext uri="{FF2B5EF4-FFF2-40B4-BE49-F238E27FC236}">
              <a16:creationId xmlns:a16="http://schemas.microsoft.com/office/drawing/2014/main" id="{A3F18858-9E9B-4E8A-B50E-D17C71D67972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9" name="Line 51">
          <a:extLst>
            <a:ext uri="{FF2B5EF4-FFF2-40B4-BE49-F238E27FC236}">
              <a16:creationId xmlns:a16="http://schemas.microsoft.com/office/drawing/2014/main" id="{900259D1-3E44-4F13-ACB2-A6FA09715BD3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0" name="Line 182">
          <a:extLst>
            <a:ext uri="{FF2B5EF4-FFF2-40B4-BE49-F238E27FC236}">
              <a16:creationId xmlns:a16="http://schemas.microsoft.com/office/drawing/2014/main" id="{EB61F2A8-E308-4E32-95E9-8E6375DB062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1" name="Line 183">
          <a:extLst>
            <a:ext uri="{FF2B5EF4-FFF2-40B4-BE49-F238E27FC236}">
              <a16:creationId xmlns:a16="http://schemas.microsoft.com/office/drawing/2014/main" id="{37E56C91-95C0-4C24-A3DB-158B4690CDD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2" name="Line 184">
          <a:extLst>
            <a:ext uri="{FF2B5EF4-FFF2-40B4-BE49-F238E27FC236}">
              <a16:creationId xmlns:a16="http://schemas.microsoft.com/office/drawing/2014/main" id="{42E6A216-EAC7-4DE5-A73B-3B49C53C9D6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3" name="Line 185">
          <a:extLst>
            <a:ext uri="{FF2B5EF4-FFF2-40B4-BE49-F238E27FC236}">
              <a16:creationId xmlns:a16="http://schemas.microsoft.com/office/drawing/2014/main" id="{97A2CCA9-E4FD-4EBC-9679-87E7E7B1F2D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4" name="Line 186">
          <a:extLst>
            <a:ext uri="{FF2B5EF4-FFF2-40B4-BE49-F238E27FC236}">
              <a16:creationId xmlns:a16="http://schemas.microsoft.com/office/drawing/2014/main" id="{16A479DD-92FF-4DEA-ACC0-366C7FF09AC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5" name="Line 187">
          <a:extLst>
            <a:ext uri="{FF2B5EF4-FFF2-40B4-BE49-F238E27FC236}">
              <a16:creationId xmlns:a16="http://schemas.microsoft.com/office/drawing/2014/main" id="{31D59559-006A-4EB3-A076-1B85F5D50B1C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6" name="Line 46">
          <a:extLst>
            <a:ext uri="{FF2B5EF4-FFF2-40B4-BE49-F238E27FC236}">
              <a16:creationId xmlns:a16="http://schemas.microsoft.com/office/drawing/2014/main" id="{057321D3-C0FB-4FB4-8119-65E7B641AF37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7" name="Line 47">
          <a:extLst>
            <a:ext uri="{FF2B5EF4-FFF2-40B4-BE49-F238E27FC236}">
              <a16:creationId xmlns:a16="http://schemas.microsoft.com/office/drawing/2014/main" id="{5B4EC2F8-9046-4026-B4A2-BC8042754F8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8" name="Line 48">
          <a:extLst>
            <a:ext uri="{FF2B5EF4-FFF2-40B4-BE49-F238E27FC236}">
              <a16:creationId xmlns:a16="http://schemas.microsoft.com/office/drawing/2014/main" id="{9928A59E-359F-43A6-A530-1EC5ACB83FB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9" name="Line 49">
          <a:extLst>
            <a:ext uri="{FF2B5EF4-FFF2-40B4-BE49-F238E27FC236}">
              <a16:creationId xmlns:a16="http://schemas.microsoft.com/office/drawing/2014/main" id="{F113BBAA-CFDE-41E4-A33E-CBE7E009191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0" name="Line 50">
          <a:extLst>
            <a:ext uri="{FF2B5EF4-FFF2-40B4-BE49-F238E27FC236}">
              <a16:creationId xmlns:a16="http://schemas.microsoft.com/office/drawing/2014/main" id="{262A9690-0CE8-49B5-8350-5F492BAE23C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1" name="Line 51">
          <a:extLst>
            <a:ext uri="{FF2B5EF4-FFF2-40B4-BE49-F238E27FC236}">
              <a16:creationId xmlns:a16="http://schemas.microsoft.com/office/drawing/2014/main" id="{B372AE90-4F69-4ADD-845C-DCB026AFF0A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2" name="Line 182">
          <a:extLst>
            <a:ext uri="{FF2B5EF4-FFF2-40B4-BE49-F238E27FC236}">
              <a16:creationId xmlns:a16="http://schemas.microsoft.com/office/drawing/2014/main" id="{890683A5-B57E-431C-A469-62B481B78CE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3" name="Line 183">
          <a:extLst>
            <a:ext uri="{FF2B5EF4-FFF2-40B4-BE49-F238E27FC236}">
              <a16:creationId xmlns:a16="http://schemas.microsoft.com/office/drawing/2014/main" id="{B13B63A8-5BBE-4717-A9DB-D2C0EF88B1F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4" name="Line 184">
          <a:extLst>
            <a:ext uri="{FF2B5EF4-FFF2-40B4-BE49-F238E27FC236}">
              <a16:creationId xmlns:a16="http://schemas.microsoft.com/office/drawing/2014/main" id="{9E407978-AAD4-4433-9F57-51C03FD600F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5" name="Line 185">
          <a:extLst>
            <a:ext uri="{FF2B5EF4-FFF2-40B4-BE49-F238E27FC236}">
              <a16:creationId xmlns:a16="http://schemas.microsoft.com/office/drawing/2014/main" id="{D0F35278-F95A-4F2E-87C7-EBD3B5FD6CC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6" name="Line 186">
          <a:extLst>
            <a:ext uri="{FF2B5EF4-FFF2-40B4-BE49-F238E27FC236}">
              <a16:creationId xmlns:a16="http://schemas.microsoft.com/office/drawing/2014/main" id="{8DC6DAB8-F5A7-496C-9531-7EDEAA0BD0E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7" name="Line 187">
          <a:extLst>
            <a:ext uri="{FF2B5EF4-FFF2-40B4-BE49-F238E27FC236}">
              <a16:creationId xmlns:a16="http://schemas.microsoft.com/office/drawing/2014/main" id="{C7D59CEB-AC88-411E-85FF-C33DB701646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8" name="Line 46">
          <a:extLst>
            <a:ext uri="{FF2B5EF4-FFF2-40B4-BE49-F238E27FC236}">
              <a16:creationId xmlns:a16="http://schemas.microsoft.com/office/drawing/2014/main" id="{8BB431EB-5DFE-4C8B-8F27-E13B5713B0E2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9" name="Line 47">
          <a:extLst>
            <a:ext uri="{FF2B5EF4-FFF2-40B4-BE49-F238E27FC236}">
              <a16:creationId xmlns:a16="http://schemas.microsoft.com/office/drawing/2014/main" id="{B26277BA-1AD3-4800-B765-CE04EE39172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0" name="Line 48">
          <a:extLst>
            <a:ext uri="{FF2B5EF4-FFF2-40B4-BE49-F238E27FC236}">
              <a16:creationId xmlns:a16="http://schemas.microsoft.com/office/drawing/2014/main" id="{565AE038-9505-43BC-937E-69376658100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1" name="Line 49">
          <a:extLst>
            <a:ext uri="{FF2B5EF4-FFF2-40B4-BE49-F238E27FC236}">
              <a16:creationId xmlns:a16="http://schemas.microsoft.com/office/drawing/2014/main" id="{9101D8ED-CB8F-4C17-B191-1A79D3285D0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2" name="Line 50">
          <a:extLst>
            <a:ext uri="{FF2B5EF4-FFF2-40B4-BE49-F238E27FC236}">
              <a16:creationId xmlns:a16="http://schemas.microsoft.com/office/drawing/2014/main" id="{AC16D870-C56D-4D8D-9C33-F3D387873BE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3" name="Line 51">
          <a:extLst>
            <a:ext uri="{FF2B5EF4-FFF2-40B4-BE49-F238E27FC236}">
              <a16:creationId xmlns:a16="http://schemas.microsoft.com/office/drawing/2014/main" id="{6893A86A-F47F-49ED-A75A-53401647A1E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4" name="Line 182">
          <a:extLst>
            <a:ext uri="{FF2B5EF4-FFF2-40B4-BE49-F238E27FC236}">
              <a16:creationId xmlns:a16="http://schemas.microsoft.com/office/drawing/2014/main" id="{7A0411BD-1E53-4656-8EA9-D0FBD2BA740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5" name="Line 183">
          <a:extLst>
            <a:ext uri="{FF2B5EF4-FFF2-40B4-BE49-F238E27FC236}">
              <a16:creationId xmlns:a16="http://schemas.microsoft.com/office/drawing/2014/main" id="{196B597F-651B-4A71-BB1D-5E4420C24B4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6" name="Line 184">
          <a:extLst>
            <a:ext uri="{FF2B5EF4-FFF2-40B4-BE49-F238E27FC236}">
              <a16:creationId xmlns:a16="http://schemas.microsoft.com/office/drawing/2014/main" id="{E6FA310A-1CBE-4C02-8BE1-4FA50F1F4AA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7" name="Line 185">
          <a:extLst>
            <a:ext uri="{FF2B5EF4-FFF2-40B4-BE49-F238E27FC236}">
              <a16:creationId xmlns:a16="http://schemas.microsoft.com/office/drawing/2014/main" id="{75C84E02-0F7B-43A6-BCF5-BA8953A78B5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8" name="Line 186">
          <a:extLst>
            <a:ext uri="{FF2B5EF4-FFF2-40B4-BE49-F238E27FC236}">
              <a16:creationId xmlns:a16="http://schemas.microsoft.com/office/drawing/2014/main" id="{FCA5BBF6-CB05-47D4-B6DE-42A7299F4B2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9" name="Line 187">
          <a:extLst>
            <a:ext uri="{FF2B5EF4-FFF2-40B4-BE49-F238E27FC236}">
              <a16:creationId xmlns:a16="http://schemas.microsoft.com/office/drawing/2014/main" id="{D882D97F-F9B2-4021-AE26-D6A1FA2C04B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0" name="Line 46">
          <a:extLst>
            <a:ext uri="{FF2B5EF4-FFF2-40B4-BE49-F238E27FC236}">
              <a16:creationId xmlns:a16="http://schemas.microsoft.com/office/drawing/2014/main" id="{5A517828-C4F3-4E50-A7DF-8040A2E25F9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1" name="Line 47">
          <a:extLst>
            <a:ext uri="{FF2B5EF4-FFF2-40B4-BE49-F238E27FC236}">
              <a16:creationId xmlns:a16="http://schemas.microsoft.com/office/drawing/2014/main" id="{7ACBEB1A-52D2-413E-90CB-F61084DFAE2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2" name="Line 48">
          <a:extLst>
            <a:ext uri="{FF2B5EF4-FFF2-40B4-BE49-F238E27FC236}">
              <a16:creationId xmlns:a16="http://schemas.microsoft.com/office/drawing/2014/main" id="{4653784B-488A-40C4-AC88-4A3322E363A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3" name="Line 49">
          <a:extLst>
            <a:ext uri="{FF2B5EF4-FFF2-40B4-BE49-F238E27FC236}">
              <a16:creationId xmlns:a16="http://schemas.microsoft.com/office/drawing/2014/main" id="{5DB179D2-3C49-4328-8D22-52249BE6525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4" name="Line 50">
          <a:extLst>
            <a:ext uri="{FF2B5EF4-FFF2-40B4-BE49-F238E27FC236}">
              <a16:creationId xmlns:a16="http://schemas.microsoft.com/office/drawing/2014/main" id="{479D3344-BC20-496B-B88D-C0AB83B061C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5" name="Line 51">
          <a:extLst>
            <a:ext uri="{FF2B5EF4-FFF2-40B4-BE49-F238E27FC236}">
              <a16:creationId xmlns:a16="http://schemas.microsoft.com/office/drawing/2014/main" id="{E9294D54-4ADE-43E7-8C4B-B21C2ED2B4D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6" name="Line 182">
          <a:extLst>
            <a:ext uri="{FF2B5EF4-FFF2-40B4-BE49-F238E27FC236}">
              <a16:creationId xmlns:a16="http://schemas.microsoft.com/office/drawing/2014/main" id="{907132B8-0547-4D4F-9365-87E892B2857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7" name="Line 183">
          <a:extLst>
            <a:ext uri="{FF2B5EF4-FFF2-40B4-BE49-F238E27FC236}">
              <a16:creationId xmlns:a16="http://schemas.microsoft.com/office/drawing/2014/main" id="{0937AC4C-C9F5-4DCD-9489-929993443C4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8" name="Line 184">
          <a:extLst>
            <a:ext uri="{FF2B5EF4-FFF2-40B4-BE49-F238E27FC236}">
              <a16:creationId xmlns:a16="http://schemas.microsoft.com/office/drawing/2014/main" id="{566839E4-B6B2-449F-83CF-6AC7B14790B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9" name="Line 185">
          <a:extLst>
            <a:ext uri="{FF2B5EF4-FFF2-40B4-BE49-F238E27FC236}">
              <a16:creationId xmlns:a16="http://schemas.microsoft.com/office/drawing/2014/main" id="{7A88C854-3699-4620-AB7B-65858C809F33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0" name="Line 186">
          <a:extLst>
            <a:ext uri="{FF2B5EF4-FFF2-40B4-BE49-F238E27FC236}">
              <a16:creationId xmlns:a16="http://schemas.microsoft.com/office/drawing/2014/main" id="{1F4B0A83-D433-46B0-B2BD-7EF158930E1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1" name="Line 187">
          <a:extLst>
            <a:ext uri="{FF2B5EF4-FFF2-40B4-BE49-F238E27FC236}">
              <a16:creationId xmlns:a16="http://schemas.microsoft.com/office/drawing/2014/main" id="{7564694F-F113-4BDD-9419-543A0826446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2" name="Line 46">
          <a:extLst>
            <a:ext uri="{FF2B5EF4-FFF2-40B4-BE49-F238E27FC236}">
              <a16:creationId xmlns:a16="http://schemas.microsoft.com/office/drawing/2014/main" id="{8D7950B3-0EB3-4E55-944A-B50D8448B8E1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3" name="Line 47">
          <a:extLst>
            <a:ext uri="{FF2B5EF4-FFF2-40B4-BE49-F238E27FC236}">
              <a16:creationId xmlns:a16="http://schemas.microsoft.com/office/drawing/2014/main" id="{DDE8DE47-F543-4AA9-A28B-EE0A60E738AA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4" name="Line 48">
          <a:extLst>
            <a:ext uri="{FF2B5EF4-FFF2-40B4-BE49-F238E27FC236}">
              <a16:creationId xmlns:a16="http://schemas.microsoft.com/office/drawing/2014/main" id="{3FB589DC-4BF2-4040-A88E-0DC2FAB12E1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5" name="Line 49">
          <a:extLst>
            <a:ext uri="{FF2B5EF4-FFF2-40B4-BE49-F238E27FC236}">
              <a16:creationId xmlns:a16="http://schemas.microsoft.com/office/drawing/2014/main" id="{797EE56F-D7FB-4EFF-A030-1D28A10CA92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6" name="Line 50">
          <a:extLst>
            <a:ext uri="{FF2B5EF4-FFF2-40B4-BE49-F238E27FC236}">
              <a16:creationId xmlns:a16="http://schemas.microsoft.com/office/drawing/2014/main" id="{E157CFED-6636-4521-AA95-D545348F63F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7" name="Line 51">
          <a:extLst>
            <a:ext uri="{FF2B5EF4-FFF2-40B4-BE49-F238E27FC236}">
              <a16:creationId xmlns:a16="http://schemas.microsoft.com/office/drawing/2014/main" id="{82FD8E90-721A-47E1-A1F4-574CC0C2EED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8" name="Line 182">
          <a:extLst>
            <a:ext uri="{FF2B5EF4-FFF2-40B4-BE49-F238E27FC236}">
              <a16:creationId xmlns:a16="http://schemas.microsoft.com/office/drawing/2014/main" id="{C2683207-BF81-4E3C-8352-D16C09614750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9" name="Line 183">
          <a:extLst>
            <a:ext uri="{FF2B5EF4-FFF2-40B4-BE49-F238E27FC236}">
              <a16:creationId xmlns:a16="http://schemas.microsoft.com/office/drawing/2014/main" id="{C302D50F-7BC9-4E41-B667-1C5E094F948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0" name="Line 184">
          <a:extLst>
            <a:ext uri="{FF2B5EF4-FFF2-40B4-BE49-F238E27FC236}">
              <a16:creationId xmlns:a16="http://schemas.microsoft.com/office/drawing/2014/main" id="{9B3FF29C-97C5-48B2-9A43-F23713CD72A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1" name="Line 185">
          <a:extLst>
            <a:ext uri="{FF2B5EF4-FFF2-40B4-BE49-F238E27FC236}">
              <a16:creationId xmlns:a16="http://schemas.microsoft.com/office/drawing/2014/main" id="{199014E7-A2A0-4855-A157-10F6748F2EC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2" name="Line 186">
          <a:extLst>
            <a:ext uri="{FF2B5EF4-FFF2-40B4-BE49-F238E27FC236}">
              <a16:creationId xmlns:a16="http://schemas.microsoft.com/office/drawing/2014/main" id="{2BBAFE1A-76A1-4621-8323-A692FB9C18B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3" name="Line 187">
          <a:extLst>
            <a:ext uri="{FF2B5EF4-FFF2-40B4-BE49-F238E27FC236}">
              <a16:creationId xmlns:a16="http://schemas.microsoft.com/office/drawing/2014/main" id="{CE45D72D-CDF8-445D-8A29-6A8BF13F5458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4" name="Line 46">
          <a:extLst>
            <a:ext uri="{FF2B5EF4-FFF2-40B4-BE49-F238E27FC236}">
              <a16:creationId xmlns:a16="http://schemas.microsoft.com/office/drawing/2014/main" id="{4BD54C0E-838E-4C9E-B3C5-02A78CA7176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5" name="Line 47">
          <a:extLst>
            <a:ext uri="{FF2B5EF4-FFF2-40B4-BE49-F238E27FC236}">
              <a16:creationId xmlns:a16="http://schemas.microsoft.com/office/drawing/2014/main" id="{D811AC5F-4151-4C07-A02D-7866A43C628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6" name="Line 48">
          <a:extLst>
            <a:ext uri="{FF2B5EF4-FFF2-40B4-BE49-F238E27FC236}">
              <a16:creationId xmlns:a16="http://schemas.microsoft.com/office/drawing/2014/main" id="{BBB72E84-33C7-4F16-B02D-A6BFDDE3829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7" name="Line 49">
          <a:extLst>
            <a:ext uri="{FF2B5EF4-FFF2-40B4-BE49-F238E27FC236}">
              <a16:creationId xmlns:a16="http://schemas.microsoft.com/office/drawing/2014/main" id="{7C38089D-0926-4CBF-B63F-DA6CC112F1A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8" name="Line 50">
          <a:extLst>
            <a:ext uri="{FF2B5EF4-FFF2-40B4-BE49-F238E27FC236}">
              <a16:creationId xmlns:a16="http://schemas.microsoft.com/office/drawing/2014/main" id="{DC77B7CC-4016-4D9C-B1D5-A42EF6F981D0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9" name="Line 51">
          <a:extLst>
            <a:ext uri="{FF2B5EF4-FFF2-40B4-BE49-F238E27FC236}">
              <a16:creationId xmlns:a16="http://schemas.microsoft.com/office/drawing/2014/main" id="{2AA9D57E-35EB-4C34-9D17-DE98C9BCF18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0" name="Line 182">
          <a:extLst>
            <a:ext uri="{FF2B5EF4-FFF2-40B4-BE49-F238E27FC236}">
              <a16:creationId xmlns:a16="http://schemas.microsoft.com/office/drawing/2014/main" id="{B70309A8-2C73-4E33-AB38-A91E249C69EB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1" name="Line 183">
          <a:extLst>
            <a:ext uri="{FF2B5EF4-FFF2-40B4-BE49-F238E27FC236}">
              <a16:creationId xmlns:a16="http://schemas.microsoft.com/office/drawing/2014/main" id="{FC86DA11-4724-4615-A9D1-E071456742D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2" name="Line 184">
          <a:extLst>
            <a:ext uri="{FF2B5EF4-FFF2-40B4-BE49-F238E27FC236}">
              <a16:creationId xmlns:a16="http://schemas.microsoft.com/office/drawing/2014/main" id="{EB45FA1A-95AF-461C-8F64-04BDF7CD2E7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3" name="Line 185">
          <a:extLst>
            <a:ext uri="{FF2B5EF4-FFF2-40B4-BE49-F238E27FC236}">
              <a16:creationId xmlns:a16="http://schemas.microsoft.com/office/drawing/2014/main" id="{89A2EED3-ADFE-41E9-8874-E700A53E5FE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4" name="Line 186">
          <a:extLst>
            <a:ext uri="{FF2B5EF4-FFF2-40B4-BE49-F238E27FC236}">
              <a16:creationId xmlns:a16="http://schemas.microsoft.com/office/drawing/2014/main" id="{C4CB0AAD-C79C-4E34-9D04-B3E910FACBA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5" name="Line 187">
          <a:extLst>
            <a:ext uri="{FF2B5EF4-FFF2-40B4-BE49-F238E27FC236}">
              <a16:creationId xmlns:a16="http://schemas.microsoft.com/office/drawing/2014/main" id="{9A929F0D-C8B3-4465-A688-BE4CC0DB636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6" name="Line 46">
          <a:extLst>
            <a:ext uri="{FF2B5EF4-FFF2-40B4-BE49-F238E27FC236}">
              <a16:creationId xmlns:a16="http://schemas.microsoft.com/office/drawing/2014/main" id="{6FBAAA7A-4A5B-4523-A191-76D774056188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7" name="Line 47">
          <a:extLst>
            <a:ext uri="{FF2B5EF4-FFF2-40B4-BE49-F238E27FC236}">
              <a16:creationId xmlns:a16="http://schemas.microsoft.com/office/drawing/2014/main" id="{EC6D0187-51A5-4F9B-B284-37C5CDD8E935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8" name="Line 48">
          <a:extLst>
            <a:ext uri="{FF2B5EF4-FFF2-40B4-BE49-F238E27FC236}">
              <a16:creationId xmlns:a16="http://schemas.microsoft.com/office/drawing/2014/main" id="{D2F5DA55-AC1D-4C6C-B022-DE0017F315AD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9" name="Line 49">
          <a:extLst>
            <a:ext uri="{FF2B5EF4-FFF2-40B4-BE49-F238E27FC236}">
              <a16:creationId xmlns:a16="http://schemas.microsoft.com/office/drawing/2014/main" id="{3E15D1A4-DD26-44A7-8AA6-98CF7C058D6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0" name="Line 50">
          <a:extLst>
            <a:ext uri="{FF2B5EF4-FFF2-40B4-BE49-F238E27FC236}">
              <a16:creationId xmlns:a16="http://schemas.microsoft.com/office/drawing/2014/main" id="{BE40EF25-117D-4612-8FB0-E2C6D123B97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1" name="Line 51">
          <a:extLst>
            <a:ext uri="{FF2B5EF4-FFF2-40B4-BE49-F238E27FC236}">
              <a16:creationId xmlns:a16="http://schemas.microsoft.com/office/drawing/2014/main" id="{B09AB413-BEB1-4578-8CAE-BACE11A154B1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2" name="Line 182">
          <a:extLst>
            <a:ext uri="{FF2B5EF4-FFF2-40B4-BE49-F238E27FC236}">
              <a16:creationId xmlns:a16="http://schemas.microsoft.com/office/drawing/2014/main" id="{164035F7-B921-4A48-A7DA-CCD6F07EA98E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3" name="Line 183">
          <a:extLst>
            <a:ext uri="{FF2B5EF4-FFF2-40B4-BE49-F238E27FC236}">
              <a16:creationId xmlns:a16="http://schemas.microsoft.com/office/drawing/2014/main" id="{140AAFB3-C4E5-4171-BD95-5A452E8D1E0A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4" name="Line 184">
          <a:extLst>
            <a:ext uri="{FF2B5EF4-FFF2-40B4-BE49-F238E27FC236}">
              <a16:creationId xmlns:a16="http://schemas.microsoft.com/office/drawing/2014/main" id="{25765287-62A8-46B5-8BB6-BCFFE6974125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5" name="Line 185">
          <a:extLst>
            <a:ext uri="{FF2B5EF4-FFF2-40B4-BE49-F238E27FC236}">
              <a16:creationId xmlns:a16="http://schemas.microsoft.com/office/drawing/2014/main" id="{66E1BBF4-E557-4609-9EFF-9F9AEB598DA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6" name="Line 186">
          <a:extLst>
            <a:ext uri="{FF2B5EF4-FFF2-40B4-BE49-F238E27FC236}">
              <a16:creationId xmlns:a16="http://schemas.microsoft.com/office/drawing/2014/main" id="{88F68A29-9F5F-42BC-AF7A-E059CF33CB8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7" name="Line 187">
          <a:extLst>
            <a:ext uri="{FF2B5EF4-FFF2-40B4-BE49-F238E27FC236}">
              <a16:creationId xmlns:a16="http://schemas.microsoft.com/office/drawing/2014/main" id="{605E5725-006E-4038-A2D2-64198014116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8" name="Line 46">
          <a:extLst>
            <a:ext uri="{FF2B5EF4-FFF2-40B4-BE49-F238E27FC236}">
              <a16:creationId xmlns:a16="http://schemas.microsoft.com/office/drawing/2014/main" id="{B5031BE2-2677-4B0B-A98E-646750ED3CA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9" name="Line 47">
          <a:extLst>
            <a:ext uri="{FF2B5EF4-FFF2-40B4-BE49-F238E27FC236}">
              <a16:creationId xmlns:a16="http://schemas.microsoft.com/office/drawing/2014/main" id="{D77B8D4E-10DE-4CD1-9FE2-F51FE5367C8D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0" name="Line 48">
          <a:extLst>
            <a:ext uri="{FF2B5EF4-FFF2-40B4-BE49-F238E27FC236}">
              <a16:creationId xmlns:a16="http://schemas.microsoft.com/office/drawing/2014/main" id="{162F5DBB-1C08-4A09-82AA-8F9534C2682D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1" name="Line 49">
          <a:extLst>
            <a:ext uri="{FF2B5EF4-FFF2-40B4-BE49-F238E27FC236}">
              <a16:creationId xmlns:a16="http://schemas.microsoft.com/office/drawing/2014/main" id="{89E6D70A-E3DD-45A4-8F4A-C832E948069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2" name="Line 50">
          <a:extLst>
            <a:ext uri="{FF2B5EF4-FFF2-40B4-BE49-F238E27FC236}">
              <a16:creationId xmlns:a16="http://schemas.microsoft.com/office/drawing/2014/main" id="{9A0FF4B6-4D84-45F7-8AF8-2778A56DABB5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3" name="Line 51">
          <a:extLst>
            <a:ext uri="{FF2B5EF4-FFF2-40B4-BE49-F238E27FC236}">
              <a16:creationId xmlns:a16="http://schemas.microsoft.com/office/drawing/2014/main" id="{37A18470-2743-43F6-BACE-7CEDC37AD6F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4" name="Line 182">
          <a:extLst>
            <a:ext uri="{FF2B5EF4-FFF2-40B4-BE49-F238E27FC236}">
              <a16:creationId xmlns:a16="http://schemas.microsoft.com/office/drawing/2014/main" id="{20BAD77D-D497-4E49-834F-024DD15B2DFB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5" name="Line 183">
          <a:extLst>
            <a:ext uri="{FF2B5EF4-FFF2-40B4-BE49-F238E27FC236}">
              <a16:creationId xmlns:a16="http://schemas.microsoft.com/office/drawing/2014/main" id="{1EFCD95D-B5E4-490F-90C2-B81D5DBDAF8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6" name="Line 184">
          <a:extLst>
            <a:ext uri="{FF2B5EF4-FFF2-40B4-BE49-F238E27FC236}">
              <a16:creationId xmlns:a16="http://schemas.microsoft.com/office/drawing/2014/main" id="{50974261-4E51-42EB-A1AB-99D5B92C3C1E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7" name="Line 185">
          <a:extLst>
            <a:ext uri="{FF2B5EF4-FFF2-40B4-BE49-F238E27FC236}">
              <a16:creationId xmlns:a16="http://schemas.microsoft.com/office/drawing/2014/main" id="{A7ACA72C-3F78-4634-9A98-657C895BE44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8" name="Line 186">
          <a:extLst>
            <a:ext uri="{FF2B5EF4-FFF2-40B4-BE49-F238E27FC236}">
              <a16:creationId xmlns:a16="http://schemas.microsoft.com/office/drawing/2014/main" id="{49B186DB-6194-462C-8406-3F4A7B1601AE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9" name="Line 187">
          <a:extLst>
            <a:ext uri="{FF2B5EF4-FFF2-40B4-BE49-F238E27FC236}">
              <a16:creationId xmlns:a16="http://schemas.microsoft.com/office/drawing/2014/main" id="{12AFC766-5A34-474D-AABA-824E573C3626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0" name="Line 46">
          <a:extLst>
            <a:ext uri="{FF2B5EF4-FFF2-40B4-BE49-F238E27FC236}">
              <a16:creationId xmlns:a16="http://schemas.microsoft.com/office/drawing/2014/main" id="{11CAAA6D-722F-461C-B355-0C6A95E2A62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1" name="Line 47">
          <a:extLst>
            <a:ext uri="{FF2B5EF4-FFF2-40B4-BE49-F238E27FC236}">
              <a16:creationId xmlns:a16="http://schemas.microsoft.com/office/drawing/2014/main" id="{8FC2EE8A-7465-472E-AA38-A3263D2ECD0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2" name="Line 48">
          <a:extLst>
            <a:ext uri="{FF2B5EF4-FFF2-40B4-BE49-F238E27FC236}">
              <a16:creationId xmlns:a16="http://schemas.microsoft.com/office/drawing/2014/main" id="{D4EE753D-C22E-4BAF-9956-BB99E4D12C9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3" name="Line 49">
          <a:extLst>
            <a:ext uri="{FF2B5EF4-FFF2-40B4-BE49-F238E27FC236}">
              <a16:creationId xmlns:a16="http://schemas.microsoft.com/office/drawing/2014/main" id="{AFB74150-31AB-44C1-82E6-7AEE9A2BD2C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4" name="Line 50">
          <a:extLst>
            <a:ext uri="{FF2B5EF4-FFF2-40B4-BE49-F238E27FC236}">
              <a16:creationId xmlns:a16="http://schemas.microsoft.com/office/drawing/2014/main" id="{DAE0D2D8-DDCA-4E55-8C34-A59A048E068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5" name="Line 51">
          <a:extLst>
            <a:ext uri="{FF2B5EF4-FFF2-40B4-BE49-F238E27FC236}">
              <a16:creationId xmlns:a16="http://schemas.microsoft.com/office/drawing/2014/main" id="{44F70B9A-58FE-473A-8050-127E1FA3E3B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6" name="Line 182">
          <a:extLst>
            <a:ext uri="{FF2B5EF4-FFF2-40B4-BE49-F238E27FC236}">
              <a16:creationId xmlns:a16="http://schemas.microsoft.com/office/drawing/2014/main" id="{F6A42B73-7B2C-46CA-9EE3-1C41BB93C3B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7" name="Line 183">
          <a:extLst>
            <a:ext uri="{FF2B5EF4-FFF2-40B4-BE49-F238E27FC236}">
              <a16:creationId xmlns:a16="http://schemas.microsoft.com/office/drawing/2014/main" id="{5748BA23-E1D3-42F7-96F6-DA3334BB861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8" name="Line 184">
          <a:extLst>
            <a:ext uri="{FF2B5EF4-FFF2-40B4-BE49-F238E27FC236}">
              <a16:creationId xmlns:a16="http://schemas.microsoft.com/office/drawing/2014/main" id="{539EC672-786F-4971-80DB-AA1A8DF83CD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9" name="Line 185">
          <a:extLst>
            <a:ext uri="{FF2B5EF4-FFF2-40B4-BE49-F238E27FC236}">
              <a16:creationId xmlns:a16="http://schemas.microsoft.com/office/drawing/2014/main" id="{D3756E8E-240A-408D-A647-E3E90463ABB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0" name="Line 186">
          <a:extLst>
            <a:ext uri="{FF2B5EF4-FFF2-40B4-BE49-F238E27FC236}">
              <a16:creationId xmlns:a16="http://schemas.microsoft.com/office/drawing/2014/main" id="{60B6365C-F26D-48AD-ADBD-BA915491EDB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1" name="Line 187">
          <a:extLst>
            <a:ext uri="{FF2B5EF4-FFF2-40B4-BE49-F238E27FC236}">
              <a16:creationId xmlns:a16="http://schemas.microsoft.com/office/drawing/2014/main" id="{EF650618-18AD-4754-BEEA-1F44E6A9AC8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2" name="Line 46">
          <a:extLst>
            <a:ext uri="{FF2B5EF4-FFF2-40B4-BE49-F238E27FC236}">
              <a16:creationId xmlns:a16="http://schemas.microsoft.com/office/drawing/2014/main" id="{9FE81BA5-4B1D-40C7-BD55-9DF8DABE975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3" name="Line 47">
          <a:extLst>
            <a:ext uri="{FF2B5EF4-FFF2-40B4-BE49-F238E27FC236}">
              <a16:creationId xmlns:a16="http://schemas.microsoft.com/office/drawing/2014/main" id="{5C5A0DD2-8B47-498D-8AD6-8BF99DA6DBB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4" name="Line 48">
          <a:extLst>
            <a:ext uri="{FF2B5EF4-FFF2-40B4-BE49-F238E27FC236}">
              <a16:creationId xmlns:a16="http://schemas.microsoft.com/office/drawing/2014/main" id="{658FF616-FEE2-4F91-A72E-C325FF17127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5" name="Line 49">
          <a:extLst>
            <a:ext uri="{FF2B5EF4-FFF2-40B4-BE49-F238E27FC236}">
              <a16:creationId xmlns:a16="http://schemas.microsoft.com/office/drawing/2014/main" id="{5B8404B6-667E-472F-97CD-D2B5963317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6" name="Line 50">
          <a:extLst>
            <a:ext uri="{FF2B5EF4-FFF2-40B4-BE49-F238E27FC236}">
              <a16:creationId xmlns:a16="http://schemas.microsoft.com/office/drawing/2014/main" id="{A9A4DF50-836D-4564-AAB7-B54A1015C3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7" name="Line 51">
          <a:extLst>
            <a:ext uri="{FF2B5EF4-FFF2-40B4-BE49-F238E27FC236}">
              <a16:creationId xmlns:a16="http://schemas.microsoft.com/office/drawing/2014/main" id="{F0CA5F27-C0AA-4B78-91E1-371DF477032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8" name="Line 182">
          <a:extLst>
            <a:ext uri="{FF2B5EF4-FFF2-40B4-BE49-F238E27FC236}">
              <a16:creationId xmlns:a16="http://schemas.microsoft.com/office/drawing/2014/main" id="{2C35C9BD-BCBA-40AA-8CC5-DC68CEAA931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9" name="Line 183">
          <a:extLst>
            <a:ext uri="{FF2B5EF4-FFF2-40B4-BE49-F238E27FC236}">
              <a16:creationId xmlns:a16="http://schemas.microsoft.com/office/drawing/2014/main" id="{A2026EC0-A5F6-4B69-99D4-211DF11A2D8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0" name="Line 184">
          <a:extLst>
            <a:ext uri="{FF2B5EF4-FFF2-40B4-BE49-F238E27FC236}">
              <a16:creationId xmlns:a16="http://schemas.microsoft.com/office/drawing/2014/main" id="{5F33BF42-C483-4BCC-8F85-7F356874638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1" name="Line 185">
          <a:extLst>
            <a:ext uri="{FF2B5EF4-FFF2-40B4-BE49-F238E27FC236}">
              <a16:creationId xmlns:a16="http://schemas.microsoft.com/office/drawing/2014/main" id="{2741D095-4D48-43E1-B5C1-024B01F5669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2" name="Line 186">
          <a:extLst>
            <a:ext uri="{FF2B5EF4-FFF2-40B4-BE49-F238E27FC236}">
              <a16:creationId xmlns:a16="http://schemas.microsoft.com/office/drawing/2014/main" id="{033832CA-6B18-4D12-AA71-BC6085CDB2C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3" name="Line 187">
          <a:extLst>
            <a:ext uri="{FF2B5EF4-FFF2-40B4-BE49-F238E27FC236}">
              <a16:creationId xmlns:a16="http://schemas.microsoft.com/office/drawing/2014/main" id="{61586C3B-B859-47AF-98C1-3A001B0B6E6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4" name="Line 46">
          <a:extLst>
            <a:ext uri="{FF2B5EF4-FFF2-40B4-BE49-F238E27FC236}">
              <a16:creationId xmlns:a16="http://schemas.microsoft.com/office/drawing/2014/main" id="{30F2480D-8407-48BF-8351-7073A42731E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5" name="Line 47">
          <a:extLst>
            <a:ext uri="{FF2B5EF4-FFF2-40B4-BE49-F238E27FC236}">
              <a16:creationId xmlns:a16="http://schemas.microsoft.com/office/drawing/2014/main" id="{171B2801-C8BB-4491-B71E-B4881B9491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6" name="Line 48">
          <a:extLst>
            <a:ext uri="{FF2B5EF4-FFF2-40B4-BE49-F238E27FC236}">
              <a16:creationId xmlns:a16="http://schemas.microsoft.com/office/drawing/2014/main" id="{92285FF1-7FB1-4329-9A8C-703DD0097D5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7" name="Line 49">
          <a:extLst>
            <a:ext uri="{FF2B5EF4-FFF2-40B4-BE49-F238E27FC236}">
              <a16:creationId xmlns:a16="http://schemas.microsoft.com/office/drawing/2014/main" id="{8AB95758-422D-4781-A378-CB8E52AAD3E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8" name="Line 50">
          <a:extLst>
            <a:ext uri="{FF2B5EF4-FFF2-40B4-BE49-F238E27FC236}">
              <a16:creationId xmlns:a16="http://schemas.microsoft.com/office/drawing/2014/main" id="{DC586E6D-B882-4591-90E6-0EA500BB8E8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9" name="Line 51">
          <a:extLst>
            <a:ext uri="{FF2B5EF4-FFF2-40B4-BE49-F238E27FC236}">
              <a16:creationId xmlns:a16="http://schemas.microsoft.com/office/drawing/2014/main" id="{E9587CB5-C34F-421C-8A4F-5229A9FDD1F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0" name="Line 182">
          <a:extLst>
            <a:ext uri="{FF2B5EF4-FFF2-40B4-BE49-F238E27FC236}">
              <a16:creationId xmlns:a16="http://schemas.microsoft.com/office/drawing/2014/main" id="{760DA580-DEF6-471B-94A2-A157A60E6E1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1" name="Line 183">
          <a:extLst>
            <a:ext uri="{FF2B5EF4-FFF2-40B4-BE49-F238E27FC236}">
              <a16:creationId xmlns:a16="http://schemas.microsoft.com/office/drawing/2014/main" id="{9313072C-191F-4B4E-AFE1-AE7D080BE48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2" name="Line 184">
          <a:extLst>
            <a:ext uri="{FF2B5EF4-FFF2-40B4-BE49-F238E27FC236}">
              <a16:creationId xmlns:a16="http://schemas.microsoft.com/office/drawing/2014/main" id="{F454C316-1053-445B-955B-ED4F42E5BFD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3" name="Line 185">
          <a:extLst>
            <a:ext uri="{FF2B5EF4-FFF2-40B4-BE49-F238E27FC236}">
              <a16:creationId xmlns:a16="http://schemas.microsoft.com/office/drawing/2014/main" id="{7205562F-2A19-4941-A32F-3D3C22FD965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4" name="Line 186">
          <a:extLst>
            <a:ext uri="{FF2B5EF4-FFF2-40B4-BE49-F238E27FC236}">
              <a16:creationId xmlns:a16="http://schemas.microsoft.com/office/drawing/2014/main" id="{A67680CF-E275-4089-9CCB-8664F5E03F0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5" name="Line 187">
          <a:extLst>
            <a:ext uri="{FF2B5EF4-FFF2-40B4-BE49-F238E27FC236}">
              <a16:creationId xmlns:a16="http://schemas.microsoft.com/office/drawing/2014/main" id="{5875793A-CF0D-4F25-9E01-66222247A55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6" name="Line 46">
          <a:extLst>
            <a:ext uri="{FF2B5EF4-FFF2-40B4-BE49-F238E27FC236}">
              <a16:creationId xmlns:a16="http://schemas.microsoft.com/office/drawing/2014/main" id="{5788EE3F-25C1-400A-B51A-F18115B67D8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7" name="Line 47">
          <a:extLst>
            <a:ext uri="{FF2B5EF4-FFF2-40B4-BE49-F238E27FC236}">
              <a16:creationId xmlns:a16="http://schemas.microsoft.com/office/drawing/2014/main" id="{6CBA188D-0951-4EEF-802E-EF810E62D9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8" name="Line 48">
          <a:extLst>
            <a:ext uri="{FF2B5EF4-FFF2-40B4-BE49-F238E27FC236}">
              <a16:creationId xmlns:a16="http://schemas.microsoft.com/office/drawing/2014/main" id="{6C69905D-9ED0-497C-A464-FFBC3FFC53A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9" name="Line 49">
          <a:extLst>
            <a:ext uri="{FF2B5EF4-FFF2-40B4-BE49-F238E27FC236}">
              <a16:creationId xmlns:a16="http://schemas.microsoft.com/office/drawing/2014/main" id="{E92897ED-1E4F-439F-A2D8-ADD05C80DCF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0" name="Line 50">
          <a:extLst>
            <a:ext uri="{FF2B5EF4-FFF2-40B4-BE49-F238E27FC236}">
              <a16:creationId xmlns:a16="http://schemas.microsoft.com/office/drawing/2014/main" id="{4542CF00-BDDB-427D-A87A-EDBAD84E45E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1" name="Line 51">
          <a:extLst>
            <a:ext uri="{FF2B5EF4-FFF2-40B4-BE49-F238E27FC236}">
              <a16:creationId xmlns:a16="http://schemas.microsoft.com/office/drawing/2014/main" id="{5DE812F8-F002-403D-B2EE-A4AD65F4120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2" name="Line 182">
          <a:extLst>
            <a:ext uri="{FF2B5EF4-FFF2-40B4-BE49-F238E27FC236}">
              <a16:creationId xmlns:a16="http://schemas.microsoft.com/office/drawing/2014/main" id="{FBBB155B-6B1A-40EA-ACFE-47B72628421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3" name="Line 183">
          <a:extLst>
            <a:ext uri="{FF2B5EF4-FFF2-40B4-BE49-F238E27FC236}">
              <a16:creationId xmlns:a16="http://schemas.microsoft.com/office/drawing/2014/main" id="{7A368B04-D687-4370-AE68-F47B0058C9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4" name="Line 184">
          <a:extLst>
            <a:ext uri="{FF2B5EF4-FFF2-40B4-BE49-F238E27FC236}">
              <a16:creationId xmlns:a16="http://schemas.microsoft.com/office/drawing/2014/main" id="{C0076414-FFFF-4AE1-A8E0-22E60325E15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5" name="Line 185">
          <a:extLst>
            <a:ext uri="{FF2B5EF4-FFF2-40B4-BE49-F238E27FC236}">
              <a16:creationId xmlns:a16="http://schemas.microsoft.com/office/drawing/2014/main" id="{A1BE0B0A-A6FA-4238-9F72-4AB3EB73EE8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6" name="Line 186">
          <a:extLst>
            <a:ext uri="{FF2B5EF4-FFF2-40B4-BE49-F238E27FC236}">
              <a16:creationId xmlns:a16="http://schemas.microsoft.com/office/drawing/2014/main" id="{BEEE1E41-3C9C-4B09-A6B5-56CD817A5C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7" name="Line 187">
          <a:extLst>
            <a:ext uri="{FF2B5EF4-FFF2-40B4-BE49-F238E27FC236}">
              <a16:creationId xmlns:a16="http://schemas.microsoft.com/office/drawing/2014/main" id="{DE687770-639B-4EAE-AC6A-0AEA583FEE9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8" name="Line 46">
          <a:extLst>
            <a:ext uri="{FF2B5EF4-FFF2-40B4-BE49-F238E27FC236}">
              <a16:creationId xmlns:a16="http://schemas.microsoft.com/office/drawing/2014/main" id="{A4280ABC-7330-4931-946B-07F43E65780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9" name="Line 47">
          <a:extLst>
            <a:ext uri="{FF2B5EF4-FFF2-40B4-BE49-F238E27FC236}">
              <a16:creationId xmlns:a16="http://schemas.microsoft.com/office/drawing/2014/main" id="{B57045E9-349B-4F7E-A7EB-E1424537BC3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0" name="Line 48">
          <a:extLst>
            <a:ext uri="{FF2B5EF4-FFF2-40B4-BE49-F238E27FC236}">
              <a16:creationId xmlns:a16="http://schemas.microsoft.com/office/drawing/2014/main" id="{A9EF368A-C87C-48B7-B81D-C00C2F08754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1" name="Line 49">
          <a:extLst>
            <a:ext uri="{FF2B5EF4-FFF2-40B4-BE49-F238E27FC236}">
              <a16:creationId xmlns:a16="http://schemas.microsoft.com/office/drawing/2014/main" id="{EDA34236-4631-486D-BE92-BBA5E464171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2" name="Line 50">
          <a:extLst>
            <a:ext uri="{FF2B5EF4-FFF2-40B4-BE49-F238E27FC236}">
              <a16:creationId xmlns:a16="http://schemas.microsoft.com/office/drawing/2014/main" id="{54FE51D5-5ECB-4167-848F-B3C05061DB5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3" name="Line 51">
          <a:extLst>
            <a:ext uri="{FF2B5EF4-FFF2-40B4-BE49-F238E27FC236}">
              <a16:creationId xmlns:a16="http://schemas.microsoft.com/office/drawing/2014/main" id="{E4B702C5-898E-4042-9C31-E803851535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4" name="Line 182">
          <a:extLst>
            <a:ext uri="{FF2B5EF4-FFF2-40B4-BE49-F238E27FC236}">
              <a16:creationId xmlns:a16="http://schemas.microsoft.com/office/drawing/2014/main" id="{14571A6A-52CF-4F43-8CD0-E7209C1DA6B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5" name="Line 183">
          <a:extLst>
            <a:ext uri="{FF2B5EF4-FFF2-40B4-BE49-F238E27FC236}">
              <a16:creationId xmlns:a16="http://schemas.microsoft.com/office/drawing/2014/main" id="{1DC148BA-F608-410D-9F3E-7DC34B90B0C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6" name="Line 184">
          <a:extLst>
            <a:ext uri="{FF2B5EF4-FFF2-40B4-BE49-F238E27FC236}">
              <a16:creationId xmlns:a16="http://schemas.microsoft.com/office/drawing/2014/main" id="{5DB12753-2DA4-46E5-B452-921EDE9A10C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7" name="Line 185">
          <a:extLst>
            <a:ext uri="{FF2B5EF4-FFF2-40B4-BE49-F238E27FC236}">
              <a16:creationId xmlns:a16="http://schemas.microsoft.com/office/drawing/2014/main" id="{513891A0-7426-4CF0-B6B2-77444ACC77A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8" name="Line 186">
          <a:extLst>
            <a:ext uri="{FF2B5EF4-FFF2-40B4-BE49-F238E27FC236}">
              <a16:creationId xmlns:a16="http://schemas.microsoft.com/office/drawing/2014/main" id="{1D6C16FD-4027-4C84-97D3-A8CC42DAFA7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9" name="Line 187">
          <a:extLst>
            <a:ext uri="{FF2B5EF4-FFF2-40B4-BE49-F238E27FC236}">
              <a16:creationId xmlns:a16="http://schemas.microsoft.com/office/drawing/2014/main" id="{470EFE89-F7E4-442A-9E88-2DEB72B944D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0" name="Line 46">
          <a:extLst>
            <a:ext uri="{FF2B5EF4-FFF2-40B4-BE49-F238E27FC236}">
              <a16:creationId xmlns:a16="http://schemas.microsoft.com/office/drawing/2014/main" id="{8525A340-E64E-4539-85C3-020B9CC3D7A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1" name="Line 47">
          <a:extLst>
            <a:ext uri="{FF2B5EF4-FFF2-40B4-BE49-F238E27FC236}">
              <a16:creationId xmlns:a16="http://schemas.microsoft.com/office/drawing/2014/main" id="{03251B59-1C92-4879-974E-FFF932550F3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2" name="Line 48">
          <a:extLst>
            <a:ext uri="{FF2B5EF4-FFF2-40B4-BE49-F238E27FC236}">
              <a16:creationId xmlns:a16="http://schemas.microsoft.com/office/drawing/2014/main" id="{8617A61F-93CB-41BA-8AA1-C59309014EE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3" name="Line 49">
          <a:extLst>
            <a:ext uri="{FF2B5EF4-FFF2-40B4-BE49-F238E27FC236}">
              <a16:creationId xmlns:a16="http://schemas.microsoft.com/office/drawing/2014/main" id="{7EAAE318-8663-4D49-B143-373A40836CB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4" name="Line 50">
          <a:extLst>
            <a:ext uri="{FF2B5EF4-FFF2-40B4-BE49-F238E27FC236}">
              <a16:creationId xmlns:a16="http://schemas.microsoft.com/office/drawing/2014/main" id="{B67314FC-B075-488C-BC31-8645A2F5CF5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5" name="Line 51">
          <a:extLst>
            <a:ext uri="{FF2B5EF4-FFF2-40B4-BE49-F238E27FC236}">
              <a16:creationId xmlns:a16="http://schemas.microsoft.com/office/drawing/2014/main" id="{C6DBA924-1DD9-445D-AEC9-840A0E5366E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6" name="Line 182">
          <a:extLst>
            <a:ext uri="{FF2B5EF4-FFF2-40B4-BE49-F238E27FC236}">
              <a16:creationId xmlns:a16="http://schemas.microsoft.com/office/drawing/2014/main" id="{3576B5BE-CDCD-4C43-B9BC-9FCF3E82DCF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7" name="Line 183">
          <a:extLst>
            <a:ext uri="{FF2B5EF4-FFF2-40B4-BE49-F238E27FC236}">
              <a16:creationId xmlns:a16="http://schemas.microsoft.com/office/drawing/2014/main" id="{E3DBFA2B-F058-4FCF-93E9-931211785DA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8" name="Line 184">
          <a:extLst>
            <a:ext uri="{FF2B5EF4-FFF2-40B4-BE49-F238E27FC236}">
              <a16:creationId xmlns:a16="http://schemas.microsoft.com/office/drawing/2014/main" id="{5C4FAD8F-EDD8-4385-A501-114393500BC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9" name="Line 185">
          <a:extLst>
            <a:ext uri="{FF2B5EF4-FFF2-40B4-BE49-F238E27FC236}">
              <a16:creationId xmlns:a16="http://schemas.microsoft.com/office/drawing/2014/main" id="{1B1013C1-48C6-4096-8BD7-F5F1B7382F6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0" name="Line 186">
          <a:extLst>
            <a:ext uri="{FF2B5EF4-FFF2-40B4-BE49-F238E27FC236}">
              <a16:creationId xmlns:a16="http://schemas.microsoft.com/office/drawing/2014/main" id="{8B2CDF44-DABE-4EFF-99EC-92EF3D29DCA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1" name="Line 187">
          <a:extLst>
            <a:ext uri="{FF2B5EF4-FFF2-40B4-BE49-F238E27FC236}">
              <a16:creationId xmlns:a16="http://schemas.microsoft.com/office/drawing/2014/main" id="{B18BFF3C-F80B-4A43-97DD-939466571EF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2" name="Line 46">
          <a:extLst>
            <a:ext uri="{FF2B5EF4-FFF2-40B4-BE49-F238E27FC236}">
              <a16:creationId xmlns:a16="http://schemas.microsoft.com/office/drawing/2014/main" id="{72FA9F44-3CB7-49F6-853B-3414CD37F35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3" name="Line 47">
          <a:extLst>
            <a:ext uri="{FF2B5EF4-FFF2-40B4-BE49-F238E27FC236}">
              <a16:creationId xmlns:a16="http://schemas.microsoft.com/office/drawing/2014/main" id="{D17DA5CE-970D-400F-965E-6AB0473064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4" name="Line 48">
          <a:extLst>
            <a:ext uri="{FF2B5EF4-FFF2-40B4-BE49-F238E27FC236}">
              <a16:creationId xmlns:a16="http://schemas.microsoft.com/office/drawing/2014/main" id="{CDEDDE82-184B-4508-8253-24EEDBD9DF3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5" name="Line 49">
          <a:extLst>
            <a:ext uri="{FF2B5EF4-FFF2-40B4-BE49-F238E27FC236}">
              <a16:creationId xmlns:a16="http://schemas.microsoft.com/office/drawing/2014/main" id="{68B5F838-CE5E-4FFC-BE94-E0DB86DA374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6" name="Line 50">
          <a:extLst>
            <a:ext uri="{FF2B5EF4-FFF2-40B4-BE49-F238E27FC236}">
              <a16:creationId xmlns:a16="http://schemas.microsoft.com/office/drawing/2014/main" id="{E26022A8-6DBB-4312-BCF2-1B37A463882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7" name="Line 51">
          <a:extLst>
            <a:ext uri="{FF2B5EF4-FFF2-40B4-BE49-F238E27FC236}">
              <a16:creationId xmlns:a16="http://schemas.microsoft.com/office/drawing/2014/main" id="{85389A7B-2059-4645-A653-5E8BA791977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8" name="Line 182">
          <a:extLst>
            <a:ext uri="{FF2B5EF4-FFF2-40B4-BE49-F238E27FC236}">
              <a16:creationId xmlns:a16="http://schemas.microsoft.com/office/drawing/2014/main" id="{DD18F3D4-3A01-444A-8A2C-F567A10CB4E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9" name="Line 183">
          <a:extLst>
            <a:ext uri="{FF2B5EF4-FFF2-40B4-BE49-F238E27FC236}">
              <a16:creationId xmlns:a16="http://schemas.microsoft.com/office/drawing/2014/main" id="{C2D4752D-5F3D-4105-A74E-208E90F8716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0" name="Line 184">
          <a:extLst>
            <a:ext uri="{FF2B5EF4-FFF2-40B4-BE49-F238E27FC236}">
              <a16:creationId xmlns:a16="http://schemas.microsoft.com/office/drawing/2014/main" id="{F533393A-D41B-4695-A0DB-6CC5CAF46D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1" name="Line 185">
          <a:extLst>
            <a:ext uri="{FF2B5EF4-FFF2-40B4-BE49-F238E27FC236}">
              <a16:creationId xmlns:a16="http://schemas.microsoft.com/office/drawing/2014/main" id="{D2BBE9C0-C297-4824-9BB8-EE2C8555B0E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2" name="Line 186">
          <a:extLst>
            <a:ext uri="{FF2B5EF4-FFF2-40B4-BE49-F238E27FC236}">
              <a16:creationId xmlns:a16="http://schemas.microsoft.com/office/drawing/2014/main" id="{5B05755B-3DE9-4982-8F33-68A5C61BDE2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3" name="Line 187">
          <a:extLst>
            <a:ext uri="{FF2B5EF4-FFF2-40B4-BE49-F238E27FC236}">
              <a16:creationId xmlns:a16="http://schemas.microsoft.com/office/drawing/2014/main" id="{6F07FFBD-37DB-4E11-96FD-642473DFDB2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4" name="Line 46">
          <a:extLst>
            <a:ext uri="{FF2B5EF4-FFF2-40B4-BE49-F238E27FC236}">
              <a16:creationId xmlns:a16="http://schemas.microsoft.com/office/drawing/2014/main" id="{BE9F6D42-5D13-4ED1-8976-2CC5DAAC901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5" name="Line 47">
          <a:extLst>
            <a:ext uri="{FF2B5EF4-FFF2-40B4-BE49-F238E27FC236}">
              <a16:creationId xmlns:a16="http://schemas.microsoft.com/office/drawing/2014/main" id="{173D60AB-B0D8-4843-90A3-2520DC255E4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6" name="Line 48">
          <a:extLst>
            <a:ext uri="{FF2B5EF4-FFF2-40B4-BE49-F238E27FC236}">
              <a16:creationId xmlns:a16="http://schemas.microsoft.com/office/drawing/2014/main" id="{E15AC200-3442-480C-98C7-B4C2E073732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7" name="Line 49">
          <a:extLst>
            <a:ext uri="{FF2B5EF4-FFF2-40B4-BE49-F238E27FC236}">
              <a16:creationId xmlns:a16="http://schemas.microsoft.com/office/drawing/2014/main" id="{BB7471DE-25D7-41C8-AECF-86B96CDCCE2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8" name="Line 50">
          <a:extLst>
            <a:ext uri="{FF2B5EF4-FFF2-40B4-BE49-F238E27FC236}">
              <a16:creationId xmlns:a16="http://schemas.microsoft.com/office/drawing/2014/main" id="{293CE34A-BBCD-433A-BFBA-35A6585FA32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9" name="Line 51">
          <a:extLst>
            <a:ext uri="{FF2B5EF4-FFF2-40B4-BE49-F238E27FC236}">
              <a16:creationId xmlns:a16="http://schemas.microsoft.com/office/drawing/2014/main" id="{3345E9F1-6059-4986-9EC4-D79F35FC35C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0" name="Line 182">
          <a:extLst>
            <a:ext uri="{FF2B5EF4-FFF2-40B4-BE49-F238E27FC236}">
              <a16:creationId xmlns:a16="http://schemas.microsoft.com/office/drawing/2014/main" id="{A856C07E-1171-4189-B408-048A08D21A8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1" name="Line 183">
          <a:extLst>
            <a:ext uri="{FF2B5EF4-FFF2-40B4-BE49-F238E27FC236}">
              <a16:creationId xmlns:a16="http://schemas.microsoft.com/office/drawing/2014/main" id="{54AC649A-4FD5-4890-86C8-95B5F765D11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2" name="Line 184">
          <a:extLst>
            <a:ext uri="{FF2B5EF4-FFF2-40B4-BE49-F238E27FC236}">
              <a16:creationId xmlns:a16="http://schemas.microsoft.com/office/drawing/2014/main" id="{0431CD01-7B96-44A0-A532-9FA3DDA7D7A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3" name="Line 185">
          <a:extLst>
            <a:ext uri="{FF2B5EF4-FFF2-40B4-BE49-F238E27FC236}">
              <a16:creationId xmlns:a16="http://schemas.microsoft.com/office/drawing/2014/main" id="{105A5CE7-C505-4510-A5EF-6C308E9A3EB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4" name="Line 186">
          <a:extLst>
            <a:ext uri="{FF2B5EF4-FFF2-40B4-BE49-F238E27FC236}">
              <a16:creationId xmlns:a16="http://schemas.microsoft.com/office/drawing/2014/main" id="{7C8BE398-ABFD-4A29-93E4-19130F66F51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5" name="Line 187">
          <a:extLst>
            <a:ext uri="{FF2B5EF4-FFF2-40B4-BE49-F238E27FC236}">
              <a16:creationId xmlns:a16="http://schemas.microsoft.com/office/drawing/2014/main" id="{97B462FE-C6BC-4572-8B7A-780A0F50AC6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6" name="Line 46">
          <a:extLst>
            <a:ext uri="{FF2B5EF4-FFF2-40B4-BE49-F238E27FC236}">
              <a16:creationId xmlns:a16="http://schemas.microsoft.com/office/drawing/2014/main" id="{01AF5776-16F9-47F3-A23A-704F862E67A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7" name="Line 47">
          <a:extLst>
            <a:ext uri="{FF2B5EF4-FFF2-40B4-BE49-F238E27FC236}">
              <a16:creationId xmlns:a16="http://schemas.microsoft.com/office/drawing/2014/main" id="{E5C5BEF4-45D1-4FE3-B6D7-A369A10644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8" name="Line 48">
          <a:extLst>
            <a:ext uri="{FF2B5EF4-FFF2-40B4-BE49-F238E27FC236}">
              <a16:creationId xmlns:a16="http://schemas.microsoft.com/office/drawing/2014/main" id="{37B64F19-1BAA-405C-BF06-EBEE941027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9" name="Line 49">
          <a:extLst>
            <a:ext uri="{FF2B5EF4-FFF2-40B4-BE49-F238E27FC236}">
              <a16:creationId xmlns:a16="http://schemas.microsoft.com/office/drawing/2014/main" id="{728C63B9-E269-470F-8E8C-88973A3C5E5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0" name="Line 50">
          <a:extLst>
            <a:ext uri="{FF2B5EF4-FFF2-40B4-BE49-F238E27FC236}">
              <a16:creationId xmlns:a16="http://schemas.microsoft.com/office/drawing/2014/main" id="{2726C91A-2E82-4396-98EC-07D563763CF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1" name="Line 51">
          <a:extLst>
            <a:ext uri="{FF2B5EF4-FFF2-40B4-BE49-F238E27FC236}">
              <a16:creationId xmlns:a16="http://schemas.microsoft.com/office/drawing/2014/main" id="{87FD78B9-3FDD-444B-8BD7-84C3BC42582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2" name="Line 182">
          <a:extLst>
            <a:ext uri="{FF2B5EF4-FFF2-40B4-BE49-F238E27FC236}">
              <a16:creationId xmlns:a16="http://schemas.microsoft.com/office/drawing/2014/main" id="{413A9087-6510-4473-ADE2-0FF54A4A316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3" name="Line 183">
          <a:extLst>
            <a:ext uri="{FF2B5EF4-FFF2-40B4-BE49-F238E27FC236}">
              <a16:creationId xmlns:a16="http://schemas.microsoft.com/office/drawing/2014/main" id="{57DAB96A-8846-4535-B130-76E69F119FE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4" name="Line 184">
          <a:extLst>
            <a:ext uri="{FF2B5EF4-FFF2-40B4-BE49-F238E27FC236}">
              <a16:creationId xmlns:a16="http://schemas.microsoft.com/office/drawing/2014/main" id="{0699750D-E4BB-4379-8601-DDE1B948D3B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5" name="Line 185">
          <a:extLst>
            <a:ext uri="{FF2B5EF4-FFF2-40B4-BE49-F238E27FC236}">
              <a16:creationId xmlns:a16="http://schemas.microsoft.com/office/drawing/2014/main" id="{518EE4D0-25B0-4211-9F8E-5348DCDCA42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6" name="Line 186">
          <a:extLst>
            <a:ext uri="{FF2B5EF4-FFF2-40B4-BE49-F238E27FC236}">
              <a16:creationId xmlns:a16="http://schemas.microsoft.com/office/drawing/2014/main" id="{6233E637-B14D-4EDC-AD85-F857DFEBB96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7" name="Line 187">
          <a:extLst>
            <a:ext uri="{FF2B5EF4-FFF2-40B4-BE49-F238E27FC236}">
              <a16:creationId xmlns:a16="http://schemas.microsoft.com/office/drawing/2014/main" id="{6F872269-5A57-4246-8543-97E69C20D5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8" name="Line 46">
          <a:extLst>
            <a:ext uri="{FF2B5EF4-FFF2-40B4-BE49-F238E27FC236}">
              <a16:creationId xmlns:a16="http://schemas.microsoft.com/office/drawing/2014/main" id="{C7A7C4D9-D2D0-4FF4-9FC1-33006AC23CA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9" name="Line 47">
          <a:extLst>
            <a:ext uri="{FF2B5EF4-FFF2-40B4-BE49-F238E27FC236}">
              <a16:creationId xmlns:a16="http://schemas.microsoft.com/office/drawing/2014/main" id="{3C6C6667-2B94-4989-8941-C014BAACCBB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0" name="Line 48">
          <a:extLst>
            <a:ext uri="{FF2B5EF4-FFF2-40B4-BE49-F238E27FC236}">
              <a16:creationId xmlns:a16="http://schemas.microsoft.com/office/drawing/2014/main" id="{B7D73BA9-1E27-4A02-839E-24163791F2B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1" name="Line 49">
          <a:extLst>
            <a:ext uri="{FF2B5EF4-FFF2-40B4-BE49-F238E27FC236}">
              <a16:creationId xmlns:a16="http://schemas.microsoft.com/office/drawing/2014/main" id="{B7778F69-D796-44C1-9193-B378A65429D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2" name="Line 50">
          <a:extLst>
            <a:ext uri="{FF2B5EF4-FFF2-40B4-BE49-F238E27FC236}">
              <a16:creationId xmlns:a16="http://schemas.microsoft.com/office/drawing/2014/main" id="{6C3B6F24-158B-4EE5-9B3B-32174C3A9B7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3" name="Line 51">
          <a:extLst>
            <a:ext uri="{FF2B5EF4-FFF2-40B4-BE49-F238E27FC236}">
              <a16:creationId xmlns:a16="http://schemas.microsoft.com/office/drawing/2014/main" id="{362A3146-D0C4-463B-9940-590F31CB195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4" name="Line 182">
          <a:extLst>
            <a:ext uri="{FF2B5EF4-FFF2-40B4-BE49-F238E27FC236}">
              <a16:creationId xmlns:a16="http://schemas.microsoft.com/office/drawing/2014/main" id="{ACEB1E80-7EA6-42AE-B534-09CE41E9A79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5" name="Line 183">
          <a:extLst>
            <a:ext uri="{FF2B5EF4-FFF2-40B4-BE49-F238E27FC236}">
              <a16:creationId xmlns:a16="http://schemas.microsoft.com/office/drawing/2014/main" id="{F6CC40B2-0A09-4899-903A-B3D63D760FF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6" name="Line 184">
          <a:extLst>
            <a:ext uri="{FF2B5EF4-FFF2-40B4-BE49-F238E27FC236}">
              <a16:creationId xmlns:a16="http://schemas.microsoft.com/office/drawing/2014/main" id="{70DF6A8E-5E31-4DFB-A4D5-AD6BB14057E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7" name="Line 185">
          <a:extLst>
            <a:ext uri="{FF2B5EF4-FFF2-40B4-BE49-F238E27FC236}">
              <a16:creationId xmlns:a16="http://schemas.microsoft.com/office/drawing/2014/main" id="{F9481F89-15C9-4655-B5A3-6373FB8B1A4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8" name="Line 186">
          <a:extLst>
            <a:ext uri="{FF2B5EF4-FFF2-40B4-BE49-F238E27FC236}">
              <a16:creationId xmlns:a16="http://schemas.microsoft.com/office/drawing/2014/main" id="{8CFD4472-980B-481D-BAF5-5C821BF0EC3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9" name="Line 187">
          <a:extLst>
            <a:ext uri="{FF2B5EF4-FFF2-40B4-BE49-F238E27FC236}">
              <a16:creationId xmlns:a16="http://schemas.microsoft.com/office/drawing/2014/main" id="{55923230-D9F6-49DE-BEC8-A0993EDCC10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0" name="Line 46">
          <a:extLst>
            <a:ext uri="{FF2B5EF4-FFF2-40B4-BE49-F238E27FC236}">
              <a16:creationId xmlns:a16="http://schemas.microsoft.com/office/drawing/2014/main" id="{1996E5DE-5DD8-407F-B119-171451692E6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1" name="Line 47">
          <a:extLst>
            <a:ext uri="{FF2B5EF4-FFF2-40B4-BE49-F238E27FC236}">
              <a16:creationId xmlns:a16="http://schemas.microsoft.com/office/drawing/2014/main" id="{FAE5DFEB-F70B-40B6-B1BB-E4D40393572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2" name="Line 48">
          <a:extLst>
            <a:ext uri="{FF2B5EF4-FFF2-40B4-BE49-F238E27FC236}">
              <a16:creationId xmlns:a16="http://schemas.microsoft.com/office/drawing/2014/main" id="{F7038C2B-1396-424D-B0B5-05064B5E76E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3" name="Line 49">
          <a:extLst>
            <a:ext uri="{FF2B5EF4-FFF2-40B4-BE49-F238E27FC236}">
              <a16:creationId xmlns:a16="http://schemas.microsoft.com/office/drawing/2014/main" id="{CE8707FF-61BA-4CD5-A874-6D0D8130317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4" name="Line 50">
          <a:extLst>
            <a:ext uri="{FF2B5EF4-FFF2-40B4-BE49-F238E27FC236}">
              <a16:creationId xmlns:a16="http://schemas.microsoft.com/office/drawing/2014/main" id="{5C004D86-FB2B-404C-871E-018077747C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5" name="Line 51">
          <a:extLst>
            <a:ext uri="{FF2B5EF4-FFF2-40B4-BE49-F238E27FC236}">
              <a16:creationId xmlns:a16="http://schemas.microsoft.com/office/drawing/2014/main" id="{C3BD3C60-F6AC-4F9B-97CE-E94153B3E63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6" name="Line 182">
          <a:extLst>
            <a:ext uri="{FF2B5EF4-FFF2-40B4-BE49-F238E27FC236}">
              <a16:creationId xmlns:a16="http://schemas.microsoft.com/office/drawing/2014/main" id="{5E0970B8-D67E-4065-9882-B82E864CA4E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7" name="Line 183">
          <a:extLst>
            <a:ext uri="{FF2B5EF4-FFF2-40B4-BE49-F238E27FC236}">
              <a16:creationId xmlns:a16="http://schemas.microsoft.com/office/drawing/2014/main" id="{3C7124BF-4D5D-4FB8-B56F-47374E1EEAB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8" name="Line 184">
          <a:extLst>
            <a:ext uri="{FF2B5EF4-FFF2-40B4-BE49-F238E27FC236}">
              <a16:creationId xmlns:a16="http://schemas.microsoft.com/office/drawing/2014/main" id="{807E6661-214E-4825-B499-DD20FE9F53D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9" name="Line 185">
          <a:extLst>
            <a:ext uri="{FF2B5EF4-FFF2-40B4-BE49-F238E27FC236}">
              <a16:creationId xmlns:a16="http://schemas.microsoft.com/office/drawing/2014/main" id="{CBF8456F-E688-4E6A-A3B1-C82BB53DA6B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0" name="Line 186">
          <a:extLst>
            <a:ext uri="{FF2B5EF4-FFF2-40B4-BE49-F238E27FC236}">
              <a16:creationId xmlns:a16="http://schemas.microsoft.com/office/drawing/2014/main" id="{994C8BBD-20EB-45B9-A160-69BF09471E7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1" name="Line 187">
          <a:extLst>
            <a:ext uri="{FF2B5EF4-FFF2-40B4-BE49-F238E27FC236}">
              <a16:creationId xmlns:a16="http://schemas.microsoft.com/office/drawing/2014/main" id="{EA137693-F7B0-45F3-B1F8-9428C6EB727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2" name="Line 46">
          <a:extLst>
            <a:ext uri="{FF2B5EF4-FFF2-40B4-BE49-F238E27FC236}">
              <a16:creationId xmlns:a16="http://schemas.microsoft.com/office/drawing/2014/main" id="{203D35A8-B2D5-4B10-8F6C-C41290536C5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3" name="Line 47">
          <a:extLst>
            <a:ext uri="{FF2B5EF4-FFF2-40B4-BE49-F238E27FC236}">
              <a16:creationId xmlns:a16="http://schemas.microsoft.com/office/drawing/2014/main" id="{65ACC4CB-3163-4A13-A136-2719EB615DA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4" name="Line 48">
          <a:extLst>
            <a:ext uri="{FF2B5EF4-FFF2-40B4-BE49-F238E27FC236}">
              <a16:creationId xmlns:a16="http://schemas.microsoft.com/office/drawing/2014/main" id="{C8FC3ECA-CC03-4022-9F8B-DD05628A5CC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5" name="Line 49">
          <a:extLst>
            <a:ext uri="{FF2B5EF4-FFF2-40B4-BE49-F238E27FC236}">
              <a16:creationId xmlns:a16="http://schemas.microsoft.com/office/drawing/2014/main" id="{188EC837-D2BE-4B77-AF93-AA603C9943E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6" name="Line 50">
          <a:extLst>
            <a:ext uri="{FF2B5EF4-FFF2-40B4-BE49-F238E27FC236}">
              <a16:creationId xmlns:a16="http://schemas.microsoft.com/office/drawing/2014/main" id="{D5ED9D7C-A49B-4CF4-A2AD-D3851A4E8CB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7" name="Line 51">
          <a:extLst>
            <a:ext uri="{FF2B5EF4-FFF2-40B4-BE49-F238E27FC236}">
              <a16:creationId xmlns:a16="http://schemas.microsoft.com/office/drawing/2014/main" id="{C76DE1DE-E505-4D3D-928F-F13B874872F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8" name="Line 182">
          <a:extLst>
            <a:ext uri="{FF2B5EF4-FFF2-40B4-BE49-F238E27FC236}">
              <a16:creationId xmlns:a16="http://schemas.microsoft.com/office/drawing/2014/main" id="{9DC54BD0-DBBB-401C-BD59-65439007C9D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9" name="Line 183">
          <a:extLst>
            <a:ext uri="{FF2B5EF4-FFF2-40B4-BE49-F238E27FC236}">
              <a16:creationId xmlns:a16="http://schemas.microsoft.com/office/drawing/2014/main" id="{9D1C1082-C0AC-48F7-AF76-3869B6328EC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0" name="Line 184">
          <a:extLst>
            <a:ext uri="{FF2B5EF4-FFF2-40B4-BE49-F238E27FC236}">
              <a16:creationId xmlns:a16="http://schemas.microsoft.com/office/drawing/2014/main" id="{41CF5B67-ABE0-4EDD-BAC0-B7971331EC0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1" name="Line 185">
          <a:extLst>
            <a:ext uri="{FF2B5EF4-FFF2-40B4-BE49-F238E27FC236}">
              <a16:creationId xmlns:a16="http://schemas.microsoft.com/office/drawing/2014/main" id="{62D93EE0-344E-4A02-90CD-66BE753FBE8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2" name="Line 186">
          <a:extLst>
            <a:ext uri="{FF2B5EF4-FFF2-40B4-BE49-F238E27FC236}">
              <a16:creationId xmlns:a16="http://schemas.microsoft.com/office/drawing/2014/main" id="{66716BC7-2728-47F3-80D6-EFCDEE10155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3" name="Line 187">
          <a:extLst>
            <a:ext uri="{FF2B5EF4-FFF2-40B4-BE49-F238E27FC236}">
              <a16:creationId xmlns:a16="http://schemas.microsoft.com/office/drawing/2014/main" id="{325F08AC-E1FF-47B5-AFCE-3B83B1E86F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A0C9678D-2E16-4B0C-819D-362379B53A6C}"/>
            </a:ext>
          </a:extLst>
        </xdr:cNvPr>
        <xdr:cNvSpPr txBox="1">
          <a:spLocks noChangeArrowheads="1"/>
        </xdr:cNvSpPr>
      </xdr:nvSpPr>
      <xdr:spPr bwMode="auto">
        <a:xfrm>
          <a:off x="11277600" y="5638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616BC23B-25FC-40C6-A06A-85710CBCE1BB}"/>
            </a:ext>
          </a:extLst>
        </xdr:cNvPr>
        <xdr:cNvSpPr txBox="1">
          <a:spLocks noChangeArrowheads="1"/>
        </xdr:cNvSpPr>
      </xdr:nvSpPr>
      <xdr:spPr bwMode="auto">
        <a:xfrm>
          <a:off x="11277600" y="5638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217EAEC8-CEF8-41F9-8C81-09A768BCB026}"/>
            </a:ext>
          </a:extLst>
        </xdr:cNvPr>
        <xdr:cNvSpPr txBox="1">
          <a:spLocks noChangeArrowheads="1"/>
        </xdr:cNvSpPr>
      </xdr:nvSpPr>
      <xdr:spPr bwMode="auto">
        <a:xfrm>
          <a:off x="11277600" y="5638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127AB700-FEF4-4561-AA70-1B7714520594}"/>
            </a:ext>
          </a:extLst>
        </xdr:cNvPr>
        <xdr:cNvSpPr txBox="1">
          <a:spLocks noChangeArrowheads="1"/>
        </xdr:cNvSpPr>
      </xdr:nvSpPr>
      <xdr:spPr bwMode="auto">
        <a:xfrm>
          <a:off x="11277600" y="5638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8" name="Line 46">
          <a:extLst>
            <a:ext uri="{FF2B5EF4-FFF2-40B4-BE49-F238E27FC236}">
              <a16:creationId xmlns:a16="http://schemas.microsoft.com/office/drawing/2014/main" id="{30DFB910-CD8E-4D63-9DAF-6DCFB95D084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9" name="Line 47">
          <a:extLst>
            <a:ext uri="{FF2B5EF4-FFF2-40B4-BE49-F238E27FC236}">
              <a16:creationId xmlns:a16="http://schemas.microsoft.com/office/drawing/2014/main" id="{1C965FBF-B432-4593-AB4A-28B5F49753F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0" name="Line 48">
          <a:extLst>
            <a:ext uri="{FF2B5EF4-FFF2-40B4-BE49-F238E27FC236}">
              <a16:creationId xmlns:a16="http://schemas.microsoft.com/office/drawing/2014/main" id="{0A92114C-7E74-4A2E-BF7B-97CC13EDD82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1" name="Line 49">
          <a:extLst>
            <a:ext uri="{FF2B5EF4-FFF2-40B4-BE49-F238E27FC236}">
              <a16:creationId xmlns:a16="http://schemas.microsoft.com/office/drawing/2014/main" id="{38F9C25D-8448-48CE-A40B-EC984F623CD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2" name="Line 50">
          <a:extLst>
            <a:ext uri="{FF2B5EF4-FFF2-40B4-BE49-F238E27FC236}">
              <a16:creationId xmlns:a16="http://schemas.microsoft.com/office/drawing/2014/main" id="{939BA9AF-8E9B-4835-A11F-1D1ED5C4471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3" name="Line 51">
          <a:extLst>
            <a:ext uri="{FF2B5EF4-FFF2-40B4-BE49-F238E27FC236}">
              <a16:creationId xmlns:a16="http://schemas.microsoft.com/office/drawing/2014/main" id="{AFC6B9F2-ECC8-4EE0-ADFD-9C58D7FA148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4" name="Line 182">
          <a:extLst>
            <a:ext uri="{FF2B5EF4-FFF2-40B4-BE49-F238E27FC236}">
              <a16:creationId xmlns:a16="http://schemas.microsoft.com/office/drawing/2014/main" id="{764344DE-DE9F-4A72-A201-537EB9AC61E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5" name="Line 183">
          <a:extLst>
            <a:ext uri="{FF2B5EF4-FFF2-40B4-BE49-F238E27FC236}">
              <a16:creationId xmlns:a16="http://schemas.microsoft.com/office/drawing/2014/main" id="{52727E6A-2CC1-433E-9DE9-150D79F219A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6" name="Line 184">
          <a:extLst>
            <a:ext uri="{FF2B5EF4-FFF2-40B4-BE49-F238E27FC236}">
              <a16:creationId xmlns:a16="http://schemas.microsoft.com/office/drawing/2014/main" id="{EF4DB8C0-9C01-44AA-B488-E0114728815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7" name="Line 185">
          <a:extLst>
            <a:ext uri="{FF2B5EF4-FFF2-40B4-BE49-F238E27FC236}">
              <a16:creationId xmlns:a16="http://schemas.microsoft.com/office/drawing/2014/main" id="{60E781D7-95DF-43AD-B4C8-2191EE75505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8" name="Line 186">
          <a:extLst>
            <a:ext uri="{FF2B5EF4-FFF2-40B4-BE49-F238E27FC236}">
              <a16:creationId xmlns:a16="http://schemas.microsoft.com/office/drawing/2014/main" id="{0D4EE7C6-B1C7-4632-BCCD-CA695F0733C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9" name="Line 187">
          <a:extLst>
            <a:ext uri="{FF2B5EF4-FFF2-40B4-BE49-F238E27FC236}">
              <a16:creationId xmlns:a16="http://schemas.microsoft.com/office/drawing/2014/main" id="{32CEB2C5-1AE0-45AE-A672-D54DC709105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0" name="Line 46">
          <a:extLst>
            <a:ext uri="{FF2B5EF4-FFF2-40B4-BE49-F238E27FC236}">
              <a16:creationId xmlns:a16="http://schemas.microsoft.com/office/drawing/2014/main" id="{9491635A-E79A-48AC-9219-F5547ACC28E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1" name="Line 47">
          <a:extLst>
            <a:ext uri="{FF2B5EF4-FFF2-40B4-BE49-F238E27FC236}">
              <a16:creationId xmlns:a16="http://schemas.microsoft.com/office/drawing/2014/main" id="{BD0D0113-F3A9-4972-9D77-EF47CAA8196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2" name="Line 48">
          <a:extLst>
            <a:ext uri="{FF2B5EF4-FFF2-40B4-BE49-F238E27FC236}">
              <a16:creationId xmlns:a16="http://schemas.microsoft.com/office/drawing/2014/main" id="{C054CC0A-97C7-43B4-BFC7-C42611D9CB1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3" name="Line 49">
          <a:extLst>
            <a:ext uri="{FF2B5EF4-FFF2-40B4-BE49-F238E27FC236}">
              <a16:creationId xmlns:a16="http://schemas.microsoft.com/office/drawing/2014/main" id="{A4BFDEF0-DAE6-4007-8E59-9C7788376E9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4" name="Line 50">
          <a:extLst>
            <a:ext uri="{FF2B5EF4-FFF2-40B4-BE49-F238E27FC236}">
              <a16:creationId xmlns:a16="http://schemas.microsoft.com/office/drawing/2014/main" id="{9BCECA01-3688-4CAA-80E8-0EB53E8C8F0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5" name="Line 51">
          <a:extLst>
            <a:ext uri="{FF2B5EF4-FFF2-40B4-BE49-F238E27FC236}">
              <a16:creationId xmlns:a16="http://schemas.microsoft.com/office/drawing/2014/main" id="{9132BB29-9293-47F9-A2A5-100C261F5EF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6" name="Line 182">
          <a:extLst>
            <a:ext uri="{FF2B5EF4-FFF2-40B4-BE49-F238E27FC236}">
              <a16:creationId xmlns:a16="http://schemas.microsoft.com/office/drawing/2014/main" id="{AAE01567-8A9D-45E8-AC0D-E9F028A7EE3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7" name="Line 183">
          <a:extLst>
            <a:ext uri="{FF2B5EF4-FFF2-40B4-BE49-F238E27FC236}">
              <a16:creationId xmlns:a16="http://schemas.microsoft.com/office/drawing/2014/main" id="{CD91256B-BB7D-45EE-8BA3-EB260C9CB7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8" name="Line 184">
          <a:extLst>
            <a:ext uri="{FF2B5EF4-FFF2-40B4-BE49-F238E27FC236}">
              <a16:creationId xmlns:a16="http://schemas.microsoft.com/office/drawing/2014/main" id="{A5B3F324-9FE4-4408-92F1-AAE9826070A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9" name="Line 185">
          <a:extLst>
            <a:ext uri="{FF2B5EF4-FFF2-40B4-BE49-F238E27FC236}">
              <a16:creationId xmlns:a16="http://schemas.microsoft.com/office/drawing/2014/main" id="{FDF68336-74C7-4503-BD24-F1AC488271D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0" name="Line 186">
          <a:extLst>
            <a:ext uri="{FF2B5EF4-FFF2-40B4-BE49-F238E27FC236}">
              <a16:creationId xmlns:a16="http://schemas.microsoft.com/office/drawing/2014/main" id="{CF7E57C4-939E-4CE1-AC18-854D785EDBC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1" name="Line 187">
          <a:extLst>
            <a:ext uri="{FF2B5EF4-FFF2-40B4-BE49-F238E27FC236}">
              <a16:creationId xmlns:a16="http://schemas.microsoft.com/office/drawing/2014/main" id="{A65F7157-B2B2-47C5-BBED-EA5E37B10FF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2" name="Line 46">
          <a:extLst>
            <a:ext uri="{FF2B5EF4-FFF2-40B4-BE49-F238E27FC236}">
              <a16:creationId xmlns:a16="http://schemas.microsoft.com/office/drawing/2014/main" id="{C6592BE9-3302-42B4-8EF8-5B8F48BB652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3" name="Line 47">
          <a:extLst>
            <a:ext uri="{FF2B5EF4-FFF2-40B4-BE49-F238E27FC236}">
              <a16:creationId xmlns:a16="http://schemas.microsoft.com/office/drawing/2014/main" id="{CD317A7A-E273-4196-A7BC-0CE0ED1F03C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4" name="Line 48">
          <a:extLst>
            <a:ext uri="{FF2B5EF4-FFF2-40B4-BE49-F238E27FC236}">
              <a16:creationId xmlns:a16="http://schemas.microsoft.com/office/drawing/2014/main" id="{844E3F4E-1DFD-4EDC-ADEF-20F234BD9F0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5" name="Line 49">
          <a:extLst>
            <a:ext uri="{FF2B5EF4-FFF2-40B4-BE49-F238E27FC236}">
              <a16:creationId xmlns:a16="http://schemas.microsoft.com/office/drawing/2014/main" id="{43835F65-0E25-4D64-9879-9701E688B00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6" name="Line 50">
          <a:extLst>
            <a:ext uri="{FF2B5EF4-FFF2-40B4-BE49-F238E27FC236}">
              <a16:creationId xmlns:a16="http://schemas.microsoft.com/office/drawing/2014/main" id="{B22C3E5D-0B9B-4D90-B72F-529E3BD68CA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7" name="Line 51">
          <a:extLst>
            <a:ext uri="{FF2B5EF4-FFF2-40B4-BE49-F238E27FC236}">
              <a16:creationId xmlns:a16="http://schemas.microsoft.com/office/drawing/2014/main" id="{D5B1C09E-FA77-4FF5-B768-0DFACF54CC8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8" name="Line 182">
          <a:extLst>
            <a:ext uri="{FF2B5EF4-FFF2-40B4-BE49-F238E27FC236}">
              <a16:creationId xmlns:a16="http://schemas.microsoft.com/office/drawing/2014/main" id="{8DC4E677-8BF0-442E-B582-FDE6E82E6DC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9" name="Line 183">
          <a:extLst>
            <a:ext uri="{FF2B5EF4-FFF2-40B4-BE49-F238E27FC236}">
              <a16:creationId xmlns:a16="http://schemas.microsoft.com/office/drawing/2014/main" id="{D3BF34F3-9BA7-4DEC-98D0-F5998565D6A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0" name="Line 184">
          <a:extLst>
            <a:ext uri="{FF2B5EF4-FFF2-40B4-BE49-F238E27FC236}">
              <a16:creationId xmlns:a16="http://schemas.microsoft.com/office/drawing/2014/main" id="{D970012D-54BA-4371-A592-7BB8059B9ED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1" name="Line 185">
          <a:extLst>
            <a:ext uri="{FF2B5EF4-FFF2-40B4-BE49-F238E27FC236}">
              <a16:creationId xmlns:a16="http://schemas.microsoft.com/office/drawing/2014/main" id="{A9659C73-8D49-4F3A-8E6D-4700627AE2C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2" name="Line 186">
          <a:extLst>
            <a:ext uri="{FF2B5EF4-FFF2-40B4-BE49-F238E27FC236}">
              <a16:creationId xmlns:a16="http://schemas.microsoft.com/office/drawing/2014/main" id="{01EE0AA6-632F-4673-958A-CF1125416E1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3" name="Line 187">
          <a:extLst>
            <a:ext uri="{FF2B5EF4-FFF2-40B4-BE49-F238E27FC236}">
              <a16:creationId xmlns:a16="http://schemas.microsoft.com/office/drawing/2014/main" id="{D1EA7039-D436-486C-ADCC-99FD51B551C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4" name="Line 46">
          <a:extLst>
            <a:ext uri="{FF2B5EF4-FFF2-40B4-BE49-F238E27FC236}">
              <a16:creationId xmlns:a16="http://schemas.microsoft.com/office/drawing/2014/main" id="{50150DFD-D6F7-41CB-B658-9030AF2AC1C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5" name="Line 47">
          <a:extLst>
            <a:ext uri="{FF2B5EF4-FFF2-40B4-BE49-F238E27FC236}">
              <a16:creationId xmlns:a16="http://schemas.microsoft.com/office/drawing/2014/main" id="{30CD60CB-5FC8-4198-A111-5F5576FF5CD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6" name="Line 48">
          <a:extLst>
            <a:ext uri="{FF2B5EF4-FFF2-40B4-BE49-F238E27FC236}">
              <a16:creationId xmlns:a16="http://schemas.microsoft.com/office/drawing/2014/main" id="{F7313B3B-20C3-43B9-88A5-8973EEF669E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7" name="Line 49">
          <a:extLst>
            <a:ext uri="{FF2B5EF4-FFF2-40B4-BE49-F238E27FC236}">
              <a16:creationId xmlns:a16="http://schemas.microsoft.com/office/drawing/2014/main" id="{D51DFC8F-AED9-4F2D-9AD6-B2F25528355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8" name="Line 50">
          <a:extLst>
            <a:ext uri="{FF2B5EF4-FFF2-40B4-BE49-F238E27FC236}">
              <a16:creationId xmlns:a16="http://schemas.microsoft.com/office/drawing/2014/main" id="{38C84C03-AF13-4810-9885-A91E2FC951B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9" name="Line 51">
          <a:extLst>
            <a:ext uri="{FF2B5EF4-FFF2-40B4-BE49-F238E27FC236}">
              <a16:creationId xmlns:a16="http://schemas.microsoft.com/office/drawing/2014/main" id="{6568AE8C-55B6-41B9-AD3A-0991DFEDF48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0" name="Line 182">
          <a:extLst>
            <a:ext uri="{FF2B5EF4-FFF2-40B4-BE49-F238E27FC236}">
              <a16:creationId xmlns:a16="http://schemas.microsoft.com/office/drawing/2014/main" id="{A0EF5090-A30A-47BC-9DD5-E63153C0865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1" name="Line 183">
          <a:extLst>
            <a:ext uri="{FF2B5EF4-FFF2-40B4-BE49-F238E27FC236}">
              <a16:creationId xmlns:a16="http://schemas.microsoft.com/office/drawing/2014/main" id="{D735EBCF-2FCF-40D1-8CE8-E2DB6AE627A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2" name="Line 184">
          <a:extLst>
            <a:ext uri="{FF2B5EF4-FFF2-40B4-BE49-F238E27FC236}">
              <a16:creationId xmlns:a16="http://schemas.microsoft.com/office/drawing/2014/main" id="{B63C62B7-B2BF-47DA-87ED-842B60B264F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3" name="Line 185">
          <a:extLst>
            <a:ext uri="{FF2B5EF4-FFF2-40B4-BE49-F238E27FC236}">
              <a16:creationId xmlns:a16="http://schemas.microsoft.com/office/drawing/2014/main" id="{C97196EA-EDBF-42E4-9026-5091F1B1CA0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4" name="Line 186">
          <a:extLst>
            <a:ext uri="{FF2B5EF4-FFF2-40B4-BE49-F238E27FC236}">
              <a16:creationId xmlns:a16="http://schemas.microsoft.com/office/drawing/2014/main" id="{2741E0DA-9C03-4247-8FE9-4D1B7EFD050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5" name="Line 187">
          <a:extLst>
            <a:ext uri="{FF2B5EF4-FFF2-40B4-BE49-F238E27FC236}">
              <a16:creationId xmlns:a16="http://schemas.microsoft.com/office/drawing/2014/main" id="{A8C775B3-1E47-4EFC-A946-9415D718411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6" name="Line 46">
          <a:extLst>
            <a:ext uri="{FF2B5EF4-FFF2-40B4-BE49-F238E27FC236}">
              <a16:creationId xmlns:a16="http://schemas.microsoft.com/office/drawing/2014/main" id="{76E536C2-0F2A-46BC-BA28-0EA6C1343C0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7" name="Line 47">
          <a:extLst>
            <a:ext uri="{FF2B5EF4-FFF2-40B4-BE49-F238E27FC236}">
              <a16:creationId xmlns:a16="http://schemas.microsoft.com/office/drawing/2014/main" id="{EBDB11B3-84F1-410C-825F-A648650D5A3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8" name="Line 48">
          <a:extLst>
            <a:ext uri="{FF2B5EF4-FFF2-40B4-BE49-F238E27FC236}">
              <a16:creationId xmlns:a16="http://schemas.microsoft.com/office/drawing/2014/main" id="{7BA509B5-7C7F-4A59-BC91-0D2267A180B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9" name="Line 49">
          <a:extLst>
            <a:ext uri="{FF2B5EF4-FFF2-40B4-BE49-F238E27FC236}">
              <a16:creationId xmlns:a16="http://schemas.microsoft.com/office/drawing/2014/main" id="{EC01EEEE-F00E-45FD-87E1-C72449652A9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0" name="Line 50">
          <a:extLst>
            <a:ext uri="{FF2B5EF4-FFF2-40B4-BE49-F238E27FC236}">
              <a16:creationId xmlns:a16="http://schemas.microsoft.com/office/drawing/2014/main" id="{88BFEE00-67A0-490D-B01B-C5581C7A3CF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1" name="Line 51">
          <a:extLst>
            <a:ext uri="{FF2B5EF4-FFF2-40B4-BE49-F238E27FC236}">
              <a16:creationId xmlns:a16="http://schemas.microsoft.com/office/drawing/2014/main" id="{EC92A819-1924-47BF-ABD8-26C093BCDEB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2" name="Line 182">
          <a:extLst>
            <a:ext uri="{FF2B5EF4-FFF2-40B4-BE49-F238E27FC236}">
              <a16:creationId xmlns:a16="http://schemas.microsoft.com/office/drawing/2014/main" id="{830F9DB8-5531-48BE-A672-06032B0E02A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3" name="Line 183">
          <a:extLst>
            <a:ext uri="{FF2B5EF4-FFF2-40B4-BE49-F238E27FC236}">
              <a16:creationId xmlns:a16="http://schemas.microsoft.com/office/drawing/2014/main" id="{CCFAA34B-1896-469B-8481-58CC0C13D27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4" name="Line 184">
          <a:extLst>
            <a:ext uri="{FF2B5EF4-FFF2-40B4-BE49-F238E27FC236}">
              <a16:creationId xmlns:a16="http://schemas.microsoft.com/office/drawing/2014/main" id="{47758CD5-6C64-43AC-B1E1-787B3CA62E3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5" name="Line 185">
          <a:extLst>
            <a:ext uri="{FF2B5EF4-FFF2-40B4-BE49-F238E27FC236}">
              <a16:creationId xmlns:a16="http://schemas.microsoft.com/office/drawing/2014/main" id="{2C5DF626-C37A-4BAA-9206-055B1B1E7C9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6" name="Line 186">
          <a:extLst>
            <a:ext uri="{FF2B5EF4-FFF2-40B4-BE49-F238E27FC236}">
              <a16:creationId xmlns:a16="http://schemas.microsoft.com/office/drawing/2014/main" id="{46715DCF-DA84-4695-91E6-47B7465B0E3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7" name="Line 187">
          <a:extLst>
            <a:ext uri="{FF2B5EF4-FFF2-40B4-BE49-F238E27FC236}">
              <a16:creationId xmlns:a16="http://schemas.microsoft.com/office/drawing/2014/main" id="{5BFE1223-BFFD-4888-9D46-DBE41411D0A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8" name="Line 46">
          <a:extLst>
            <a:ext uri="{FF2B5EF4-FFF2-40B4-BE49-F238E27FC236}">
              <a16:creationId xmlns:a16="http://schemas.microsoft.com/office/drawing/2014/main" id="{1A0CFA83-E142-49A5-A0F2-6A0D617FAF5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9" name="Line 47">
          <a:extLst>
            <a:ext uri="{FF2B5EF4-FFF2-40B4-BE49-F238E27FC236}">
              <a16:creationId xmlns:a16="http://schemas.microsoft.com/office/drawing/2014/main" id="{71EDD421-5118-4D65-A4F8-28C313A85BE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0" name="Line 48">
          <a:extLst>
            <a:ext uri="{FF2B5EF4-FFF2-40B4-BE49-F238E27FC236}">
              <a16:creationId xmlns:a16="http://schemas.microsoft.com/office/drawing/2014/main" id="{93C84E01-587A-41DF-9762-3587CC4540D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1" name="Line 49">
          <a:extLst>
            <a:ext uri="{FF2B5EF4-FFF2-40B4-BE49-F238E27FC236}">
              <a16:creationId xmlns:a16="http://schemas.microsoft.com/office/drawing/2014/main" id="{40DDD9EF-4FCF-4FDE-B70E-C7B77DB36ED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2" name="Line 50">
          <a:extLst>
            <a:ext uri="{FF2B5EF4-FFF2-40B4-BE49-F238E27FC236}">
              <a16:creationId xmlns:a16="http://schemas.microsoft.com/office/drawing/2014/main" id="{41E8225D-5ED8-412F-9FE4-3C80C1EAE6B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3" name="Line 51">
          <a:extLst>
            <a:ext uri="{FF2B5EF4-FFF2-40B4-BE49-F238E27FC236}">
              <a16:creationId xmlns:a16="http://schemas.microsoft.com/office/drawing/2014/main" id="{8FE541FD-0520-4E32-80B3-6BB948C3B79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4" name="Line 182">
          <a:extLst>
            <a:ext uri="{FF2B5EF4-FFF2-40B4-BE49-F238E27FC236}">
              <a16:creationId xmlns:a16="http://schemas.microsoft.com/office/drawing/2014/main" id="{592BE0D2-AFD5-4936-AE32-BF96DD686A2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5" name="Line 183">
          <a:extLst>
            <a:ext uri="{FF2B5EF4-FFF2-40B4-BE49-F238E27FC236}">
              <a16:creationId xmlns:a16="http://schemas.microsoft.com/office/drawing/2014/main" id="{3C9E91C7-D77F-4B13-8C91-820E09C51FD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6" name="Line 184">
          <a:extLst>
            <a:ext uri="{FF2B5EF4-FFF2-40B4-BE49-F238E27FC236}">
              <a16:creationId xmlns:a16="http://schemas.microsoft.com/office/drawing/2014/main" id="{6D6233A6-81DC-4354-BA75-50381F66D05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7" name="Line 185">
          <a:extLst>
            <a:ext uri="{FF2B5EF4-FFF2-40B4-BE49-F238E27FC236}">
              <a16:creationId xmlns:a16="http://schemas.microsoft.com/office/drawing/2014/main" id="{99CD2BB8-F79F-444C-B493-9F76A7B9B59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8" name="Line 186">
          <a:extLst>
            <a:ext uri="{FF2B5EF4-FFF2-40B4-BE49-F238E27FC236}">
              <a16:creationId xmlns:a16="http://schemas.microsoft.com/office/drawing/2014/main" id="{8CF2C3EA-18DD-40F6-B63F-9CE8BB959FD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9" name="Line 187">
          <a:extLst>
            <a:ext uri="{FF2B5EF4-FFF2-40B4-BE49-F238E27FC236}">
              <a16:creationId xmlns:a16="http://schemas.microsoft.com/office/drawing/2014/main" id="{73C8C4BE-AF9F-470E-8396-678E954FFFF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0" name="Line 46">
          <a:extLst>
            <a:ext uri="{FF2B5EF4-FFF2-40B4-BE49-F238E27FC236}">
              <a16:creationId xmlns:a16="http://schemas.microsoft.com/office/drawing/2014/main" id="{96109CD8-E33B-4A7C-885F-541E05A276E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1" name="Line 47">
          <a:extLst>
            <a:ext uri="{FF2B5EF4-FFF2-40B4-BE49-F238E27FC236}">
              <a16:creationId xmlns:a16="http://schemas.microsoft.com/office/drawing/2014/main" id="{825CF697-EFF5-49D5-AEED-BBB35C8F7DF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2" name="Line 48">
          <a:extLst>
            <a:ext uri="{FF2B5EF4-FFF2-40B4-BE49-F238E27FC236}">
              <a16:creationId xmlns:a16="http://schemas.microsoft.com/office/drawing/2014/main" id="{4023AA05-F88B-44F7-9119-9E8AA188508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3" name="Line 49">
          <a:extLst>
            <a:ext uri="{FF2B5EF4-FFF2-40B4-BE49-F238E27FC236}">
              <a16:creationId xmlns:a16="http://schemas.microsoft.com/office/drawing/2014/main" id="{FECAF34A-4C7C-4F8B-A675-694FEEB228B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4" name="Line 50">
          <a:extLst>
            <a:ext uri="{FF2B5EF4-FFF2-40B4-BE49-F238E27FC236}">
              <a16:creationId xmlns:a16="http://schemas.microsoft.com/office/drawing/2014/main" id="{D100CFB1-7F5F-4889-93B4-56760E97666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5" name="Line 51">
          <a:extLst>
            <a:ext uri="{FF2B5EF4-FFF2-40B4-BE49-F238E27FC236}">
              <a16:creationId xmlns:a16="http://schemas.microsoft.com/office/drawing/2014/main" id="{E4D2FED9-559B-40A2-99F5-CA64B349585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6" name="Line 182">
          <a:extLst>
            <a:ext uri="{FF2B5EF4-FFF2-40B4-BE49-F238E27FC236}">
              <a16:creationId xmlns:a16="http://schemas.microsoft.com/office/drawing/2014/main" id="{A3C2A8AA-797A-4A97-AB16-E29AF7AADC6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7" name="Line 183">
          <a:extLst>
            <a:ext uri="{FF2B5EF4-FFF2-40B4-BE49-F238E27FC236}">
              <a16:creationId xmlns:a16="http://schemas.microsoft.com/office/drawing/2014/main" id="{C948DEA1-CE42-423A-B91D-B0A27D60A0F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8" name="Line 184">
          <a:extLst>
            <a:ext uri="{FF2B5EF4-FFF2-40B4-BE49-F238E27FC236}">
              <a16:creationId xmlns:a16="http://schemas.microsoft.com/office/drawing/2014/main" id="{93AD5B48-B435-4EF3-8D0A-7D3ADC5E337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9" name="Line 185">
          <a:extLst>
            <a:ext uri="{FF2B5EF4-FFF2-40B4-BE49-F238E27FC236}">
              <a16:creationId xmlns:a16="http://schemas.microsoft.com/office/drawing/2014/main" id="{E7F455E3-2F60-420D-AE9B-F002C4E8F65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0" name="Line 186">
          <a:extLst>
            <a:ext uri="{FF2B5EF4-FFF2-40B4-BE49-F238E27FC236}">
              <a16:creationId xmlns:a16="http://schemas.microsoft.com/office/drawing/2014/main" id="{C03B1550-A243-41A5-BB18-0933C9EA6E6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1" name="Line 187">
          <a:extLst>
            <a:ext uri="{FF2B5EF4-FFF2-40B4-BE49-F238E27FC236}">
              <a16:creationId xmlns:a16="http://schemas.microsoft.com/office/drawing/2014/main" id="{49C4A3FD-9F82-40F9-BDC2-06FA771BF97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2" name="Line 46">
          <a:extLst>
            <a:ext uri="{FF2B5EF4-FFF2-40B4-BE49-F238E27FC236}">
              <a16:creationId xmlns:a16="http://schemas.microsoft.com/office/drawing/2014/main" id="{4B706BC0-A212-4E52-848B-713E47B0A64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3" name="Line 47">
          <a:extLst>
            <a:ext uri="{FF2B5EF4-FFF2-40B4-BE49-F238E27FC236}">
              <a16:creationId xmlns:a16="http://schemas.microsoft.com/office/drawing/2014/main" id="{E19372B7-8848-4EEA-9833-C0031E79167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4" name="Line 48">
          <a:extLst>
            <a:ext uri="{FF2B5EF4-FFF2-40B4-BE49-F238E27FC236}">
              <a16:creationId xmlns:a16="http://schemas.microsoft.com/office/drawing/2014/main" id="{3F36DD60-F630-45EE-A51A-C22F617125A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5" name="Line 49">
          <a:extLst>
            <a:ext uri="{FF2B5EF4-FFF2-40B4-BE49-F238E27FC236}">
              <a16:creationId xmlns:a16="http://schemas.microsoft.com/office/drawing/2014/main" id="{7E8C80BD-CB8C-48D4-AF5C-B4F0669D871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6" name="Line 50">
          <a:extLst>
            <a:ext uri="{FF2B5EF4-FFF2-40B4-BE49-F238E27FC236}">
              <a16:creationId xmlns:a16="http://schemas.microsoft.com/office/drawing/2014/main" id="{E65F33FA-C97E-4B87-A90A-8470A2B8353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7" name="Line 51">
          <a:extLst>
            <a:ext uri="{FF2B5EF4-FFF2-40B4-BE49-F238E27FC236}">
              <a16:creationId xmlns:a16="http://schemas.microsoft.com/office/drawing/2014/main" id="{62E1ED9A-3CA6-47EC-9093-ECAA92B8271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8" name="Line 182">
          <a:extLst>
            <a:ext uri="{FF2B5EF4-FFF2-40B4-BE49-F238E27FC236}">
              <a16:creationId xmlns:a16="http://schemas.microsoft.com/office/drawing/2014/main" id="{53EA3E6E-B63E-4341-80A2-21DF944F278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9" name="Line 183">
          <a:extLst>
            <a:ext uri="{FF2B5EF4-FFF2-40B4-BE49-F238E27FC236}">
              <a16:creationId xmlns:a16="http://schemas.microsoft.com/office/drawing/2014/main" id="{48C55242-3816-4379-90B6-7EE8A6FADEB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0" name="Line 184">
          <a:extLst>
            <a:ext uri="{FF2B5EF4-FFF2-40B4-BE49-F238E27FC236}">
              <a16:creationId xmlns:a16="http://schemas.microsoft.com/office/drawing/2014/main" id="{2AB99291-9582-403F-A740-C01923BE03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1" name="Line 185">
          <a:extLst>
            <a:ext uri="{FF2B5EF4-FFF2-40B4-BE49-F238E27FC236}">
              <a16:creationId xmlns:a16="http://schemas.microsoft.com/office/drawing/2014/main" id="{E8B7FB2F-2FA8-460B-914B-9BE5BB4D649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2" name="Line 186">
          <a:extLst>
            <a:ext uri="{FF2B5EF4-FFF2-40B4-BE49-F238E27FC236}">
              <a16:creationId xmlns:a16="http://schemas.microsoft.com/office/drawing/2014/main" id="{37929065-4574-4AF4-BCEB-5801F13797F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3" name="Line 187">
          <a:extLst>
            <a:ext uri="{FF2B5EF4-FFF2-40B4-BE49-F238E27FC236}">
              <a16:creationId xmlns:a16="http://schemas.microsoft.com/office/drawing/2014/main" id="{EBC6135D-608A-456B-8432-7439AAF6CE9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4" name="Line 46">
          <a:extLst>
            <a:ext uri="{FF2B5EF4-FFF2-40B4-BE49-F238E27FC236}">
              <a16:creationId xmlns:a16="http://schemas.microsoft.com/office/drawing/2014/main" id="{06F96BB1-2E97-4DBC-8388-8E13507DC1B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5" name="Line 47">
          <a:extLst>
            <a:ext uri="{FF2B5EF4-FFF2-40B4-BE49-F238E27FC236}">
              <a16:creationId xmlns:a16="http://schemas.microsoft.com/office/drawing/2014/main" id="{89416022-1273-487D-8184-C0D528D0A4F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6" name="Line 48">
          <a:extLst>
            <a:ext uri="{FF2B5EF4-FFF2-40B4-BE49-F238E27FC236}">
              <a16:creationId xmlns:a16="http://schemas.microsoft.com/office/drawing/2014/main" id="{C9007A21-5FC9-44A5-873F-BD0D83037F4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7" name="Line 49">
          <a:extLst>
            <a:ext uri="{FF2B5EF4-FFF2-40B4-BE49-F238E27FC236}">
              <a16:creationId xmlns:a16="http://schemas.microsoft.com/office/drawing/2014/main" id="{DAD0C285-A011-4BD4-A5C2-CFB558C244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8" name="Line 50">
          <a:extLst>
            <a:ext uri="{FF2B5EF4-FFF2-40B4-BE49-F238E27FC236}">
              <a16:creationId xmlns:a16="http://schemas.microsoft.com/office/drawing/2014/main" id="{FA56893D-2B05-4B29-985F-D2CC92E9BD4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9" name="Line 51">
          <a:extLst>
            <a:ext uri="{FF2B5EF4-FFF2-40B4-BE49-F238E27FC236}">
              <a16:creationId xmlns:a16="http://schemas.microsoft.com/office/drawing/2014/main" id="{F462F92E-9E01-47D9-B1F4-5AE731BCDE0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0" name="Line 182">
          <a:extLst>
            <a:ext uri="{FF2B5EF4-FFF2-40B4-BE49-F238E27FC236}">
              <a16:creationId xmlns:a16="http://schemas.microsoft.com/office/drawing/2014/main" id="{E8F8EB45-3DFD-4DE7-A49E-D4F717752DA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1" name="Line 183">
          <a:extLst>
            <a:ext uri="{FF2B5EF4-FFF2-40B4-BE49-F238E27FC236}">
              <a16:creationId xmlns:a16="http://schemas.microsoft.com/office/drawing/2014/main" id="{BFED1225-3676-407B-AADE-33CBAB6BA85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2" name="Line 184">
          <a:extLst>
            <a:ext uri="{FF2B5EF4-FFF2-40B4-BE49-F238E27FC236}">
              <a16:creationId xmlns:a16="http://schemas.microsoft.com/office/drawing/2014/main" id="{43404197-9B25-493D-898E-CDD52839D0F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3" name="Line 185">
          <a:extLst>
            <a:ext uri="{FF2B5EF4-FFF2-40B4-BE49-F238E27FC236}">
              <a16:creationId xmlns:a16="http://schemas.microsoft.com/office/drawing/2014/main" id="{1892813E-2AAA-41BA-9BEC-D73CDE8EE52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4" name="Line 186">
          <a:extLst>
            <a:ext uri="{FF2B5EF4-FFF2-40B4-BE49-F238E27FC236}">
              <a16:creationId xmlns:a16="http://schemas.microsoft.com/office/drawing/2014/main" id="{0A353308-73FD-438C-9708-12EA4E162B9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5" name="Line 187">
          <a:extLst>
            <a:ext uri="{FF2B5EF4-FFF2-40B4-BE49-F238E27FC236}">
              <a16:creationId xmlns:a16="http://schemas.microsoft.com/office/drawing/2014/main" id="{76B2341C-8EEE-4887-BA84-5E9B5658AD5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6" name="Line 46">
          <a:extLst>
            <a:ext uri="{FF2B5EF4-FFF2-40B4-BE49-F238E27FC236}">
              <a16:creationId xmlns:a16="http://schemas.microsoft.com/office/drawing/2014/main" id="{FFF25F61-CF9C-4DB5-8E1F-A2F18F45ABC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7" name="Line 47">
          <a:extLst>
            <a:ext uri="{FF2B5EF4-FFF2-40B4-BE49-F238E27FC236}">
              <a16:creationId xmlns:a16="http://schemas.microsoft.com/office/drawing/2014/main" id="{1314552E-8308-406C-935C-3C2E0E6E3A0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8" name="Line 48">
          <a:extLst>
            <a:ext uri="{FF2B5EF4-FFF2-40B4-BE49-F238E27FC236}">
              <a16:creationId xmlns:a16="http://schemas.microsoft.com/office/drawing/2014/main" id="{946BB6A3-D8AB-4062-9179-7F3B2C156F3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9" name="Line 49">
          <a:extLst>
            <a:ext uri="{FF2B5EF4-FFF2-40B4-BE49-F238E27FC236}">
              <a16:creationId xmlns:a16="http://schemas.microsoft.com/office/drawing/2014/main" id="{50094C81-0A37-4640-970B-0A38B61A794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0" name="Line 50">
          <a:extLst>
            <a:ext uri="{FF2B5EF4-FFF2-40B4-BE49-F238E27FC236}">
              <a16:creationId xmlns:a16="http://schemas.microsoft.com/office/drawing/2014/main" id="{00D84B1F-322B-4844-9434-D252D31B0CD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1" name="Line 51">
          <a:extLst>
            <a:ext uri="{FF2B5EF4-FFF2-40B4-BE49-F238E27FC236}">
              <a16:creationId xmlns:a16="http://schemas.microsoft.com/office/drawing/2014/main" id="{A6932EB8-76E3-41BC-955D-BEA0AC17D78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2" name="Line 182">
          <a:extLst>
            <a:ext uri="{FF2B5EF4-FFF2-40B4-BE49-F238E27FC236}">
              <a16:creationId xmlns:a16="http://schemas.microsoft.com/office/drawing/2014/main" id="{7E57282A-6EB2-4FBD-99F1-1EA239EB33C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3" name="Line 183">
          <a:extLst>
            <a:ext uri="{FF2B5EF4-FFF2-40B4-BE49-F238E27FC236}">
              <a16:creationId xmlns:a16="http://schemas.microsoft.com/office/drawing/2014/main" id="{28C73AAD-9613-4745-B265-95E275F124A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4" name="Line 184">
          <a:extLst>
            <a:ext uri="{FF2B5EF4-FFF2-40B4-BE49-F238E27FC236}">
              <a16:creationId xmlns:a16="http://schemas.microsoft.com/office/drawing/2014/main" id="{D5FEFA85-3FD1-40CF-97E7-DA0FB811661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5" name="Line 185">
          <a:extLst>
            <a:ext uri="{FF2B5EF4-FFF2-40B4-BE49-F238E27FC236}">
              <a16:creationId xmlns:a16="http://schemas.microsoft.com/office/drawing/2014/main" id="{788C49DB-106B-45B3-9D45-5A833B80CEC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6" name="Line 186">
          <a:extLst>
            <a:ext uri="{FF2B5EF4-FFF2-40B4-BE49-F238E27FC236}">
              <a16:creationId xmlns:a16="http://schemas.microsoft.com/office/drawing/2014/main" id="{DDEBFA18-BA65-4D04-B4C9-ABE75D41148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7" name="Line 187">
          <a:extLst>
            <a:ext uri="{FF2B5EF4-FFF2-40B4-BE49-F238E27FC236}">
              <a16:creationId xmlns:a16="http://schemas.microsoft.com/office/drawing/2014/main" id="{B7FE0B17-6AE2-4663-A0A0-EB8CC5605BC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8" name="Line 46">
          <a:extLst>
            <a:ext uri="{FF2B5EF4-FFF2-40B4-BE49-F238E27FC236}">
              <a16:creationId xmlns:a16="http://schemas.microsoft.com/office/drawing/2014/main" id="{9CED9A84-E412-432F-AB57-033F41B1B31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9" name="Line 47">
          <a:extLst>
            <a:ext uri="{FF2B5EF4-FFF2-40B4-BE49-F238E27FC236}">
              <a16:creationId xmlns:a16="http://schemas.microsoft.com/office/drawing/2014/main" id="{DB5C24EC-A6A5-4B7E-95ED-5E13D32F0D7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0" name="Line 48">
          <a:extLst>
            <a:ext uri="{FF2B5EF4-FFF2-40B4-BE49-F238E27FC236}">
              <a16:creationId xmlns:a16="http://schemas.microsoft.com/office/drawing/2014/main" id="{B4F6FA52-34F1-415A-9405-7C103B9DAF7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1" name="Line 49">
          <a:extLst>
            <a:ext uri="{FF2B5EF4-FFF2-40B4-BE49-F238E27FC236}">
              <a16:creationId xmlns:a16="http://schemas.microsoft.com/office/drawing/2014/main" id="{1F651A19-5CB2-421F-A916-13EDC94BFA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2" name="Line 50">
          <a:extLst>
            <a:ext uri="{FF2B5EF4-FFF2-40B4-BE49-F238E27FC236}">
              <a16:creationId xmlns:a16="http://schemas.microsoft.com/office/drawing/2014/main" id="{6C619AC3-BAD9-4B35-9FE5-D02B7913E8B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3" name="Line 51">
          <a:extLst>
            <a:ext uri="{FF2B5EF4-FFF2-40B4-BE49-F238E27FC236}">
              <a16:creationId xmlns:a16="http://schemas.microsoft.com/office/drawing/2014/main" id="{535683F9-E062-4FA3-972D-D509F82B6CE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4" name="Line 182">
          <a:extLst>
            <a:ext uri="{FF2B5EF4-FFF2-40B4-BE49-F238E27FC236}">
              <a16:creationId xmlns:a16="http://schemas.microsoft.com/office/drawing/2014/main" id="{D40AE19D-9753-4C2C-B380-19FAD3FBCBC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5" name="Line 183">
          <a:extLst>
            <a:ext uri="{FF2B5EF4-FFF2-40B4-BE49-F238E27FC236}">
              <a16:creationId xmlns:a16="http://schemas.microsoft.com/office/drawing/2014/main" id="{C6E941C7-94AB-49D2-8B0E-42255E14FE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6" name="Line 184">
          <a:extLst>
            <a:ext uri="{FF2B5EF4-FFF2-40B4-BE49-F238E27FC236}">
              <a16:creationId xmlns:a16="http://schemas.microsoft.com/office/drawing/2014/main" id="{C2B4441C-DA6F-418D-925E-EF96550C7DD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7" name="Line 185">
          <a:extLst>
            <a:ext uri="{FF2B5EF4-FFF2-40B4-BE49-F238E27FC236}">
              <a16:creationId xmlns:a16="http://schemas.microsoft.com/office/drawing/2014/main" id="{560CCAD2-C01D-400D-8D6B-69C2168FC27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8" name="Line 186">
          <a:extLst>
            <a:ext uri="{FF2B5EF4-FFF2-40B4-BE49-F238E27FC236}">
              <a16:creationId xmlns:a16="http://schemas.microsoft.com/office/drawing/2014/main" id="{BDFF812E-0F78-45DB-86BB-D5BFF96EEC9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9" name="Line 187">
          <a:extLst>
            <a:ext uri="{FF2B5EF4-FFF2-40B4-BE49-F238E27FC236}">
              <a16:creationId xmlns:a16="http://schemas.microsoft.com/office/drawing/2014/main" id="{F4FEDAF4-2AEB-4DD9-93F7-5FD8303FA63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0" name="Line 46">
          <a:extLst>
            <a:ext uri="{FF2B5EF4-FFF2-40B4-BE49-F238E27FC236}">
              <a16:creationId xmlns:a16="http://schemas.microsoft.com/office/drawing/2014/main" id="{769B7467-45CA-4DE3-8747-12CA55F698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1" name="Line 47">
          <a:extLst>
            <a:ext uri="{FF2B5EF4-FFF2-40B4-BE49-F238E27FC236}">
              <a16:creationId xmlns:a16="http://schemas.microsoft.com/office/drawing/2014/main" id="{D7C566D0-2CE4-446F-8220-B4AEE71AFA4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2" name="Line 48">
          <a:extLst>
            <a:ext uri="{FF2B5EF4-FFF2-40B4-BE49-F238E27FC236}">
              <a16:creationId xmlns:a16="http://schemas.microsoft.com/office/drawing/2014/main" id="{FA9BD619-C33B-4E97-B6CC-DD051CC8F31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3" name="Line 49">
          <a:extLst>
            <a:ext uri="{FF2B5EF4-FFF2-40B4-BE49-F238E27FC236}">
              <a16:creationId xmlns:a16="http://schemas.microsoft.com/office/drawing/2014/main" id="{5EE56CB1-FBA4-4B1D-8FA9-2AF696D977A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4" name="Line 50">
          <a:extLst>
            <a:ext uri="{FF2B5EF4-FFF2-40B4-BE49-F238E27FC236}">
              <a16:creationId xmlns:a16="http://schemas.microsoft.com/office/drawing/2014/main" id="{9C732D00-06D2-4CD7-A703-ADE264C76B5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5" name="Line 51">
          <a:extLst>
            <a:ext uri="{FF2B5EF4-FFF2-40B4-BE49-F238E27FC236}">
              <a16:creationId xmlns:a16="http://schemas.microsoft.com/office/drawing/2014/main" id="{CEB2B79F-1CA7-46E8-AD8E-44C876E8C92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6" name="Line 182">
          <a:extLst>
            <a:ext uri="{FF2B5EF4-FFF2-40B4-BE49-F238E27FC236}">
              <a16:creationId xmlns:a16="http://schemas.microsoft.com/office/drawing/2014/main" id="{5C8D6F71-6F9E-4977-97A4-42C64EE90A6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7" name="Line 183">
          <a:extLst>
            <a:ext uri="{FF2B5EF4-FFF2-40B4-BE49-F238E27FC236}">
              <a16:creationId xmlns:a16="http://schemas.microsoft.com/office/drawing/2014/main" id="{CDBCC799-8CC8-4F80-B4A1-1167DD8D940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8" name="Line 184">
          <a:extLst>
            <a:ext uri="{FF2B5EF4-FFF2-40B4-BE49-F238E27FC236}">
              <a16:creationId xmlns:a16="http://schemas.microsoft.com/office/drawing/2014/main" id="{90C72230-A4B7-4D53-9B2D-C002E830FD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9" name="Line 185">
          <a:extLst>
            <a:ext uri="{FF2B5EF4-FFF2-40B4-BE49-F238E27FC236}">
              <a16:creationId xmlns:a16="http://schemas.microsoft.com/office/drawing/2014/main" id="{C6D959B0-427A-4702-91B3-0556527D281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0" name="Line 186">
          <a:extLst>
            <a:ext uri="{FF2B5EF4-FFF2-40B4-BE49-F238E27FC236}">
              <a16:creationId xmlns:a16="http://schemas.microsoft.com/office/drawing/2014/main" id="{B278DAF9-9713-4EEC-92C9-161E4AE9A50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1" name="Line 187">
          <a:extLst>
            <a:ext uri="{FF2B5EF4-FFF2-40B4-BE49-F238E27FC236}">
              <a16:creationId xmlns:a16="http://schemas.microsoft.com/office/drawing/2014/main" id="{6913E183-2E02-4937-9397-5BD458D0AB0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2" name="Line 46">
          <a:extLst>
            <a:ext uri="{FF2B5EF4-FFF2-40B4-BE49-F238E27FC236}">
              <a16:creationId xmlns:a16="http://schemas.microsoft.com/office/drawing/2014/main" id="{6F53E846-863E-467F-8460-4FC6004A5D07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3" name="Line 47">
          <a:extLst>
            <a:ext uri="{FF2B5EF4-FFF2-40B4-BE49-F238E27FC236}">
              <a16:creationId xmlns:a16="http://schemas.microsoft.com/office/drawing/2014/main" id="{A0F735A1-29B3-46DA-875C-C64BFA30E53C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4" name="Line 48">
          <a:extLst>
            <a:ext uri="{FF2B5EF4-FFF2-40B4-BE49-F238E27FC236}">
              <a16:creationId xmlns:a16="http://schemas.microsoft.com/office/drawing/2014/main" id="{E9B01109-99F9-45D5-9C3A-F525DEB8922B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5" name="Line 49">
          <a:extLst>
            <a:ext uri="{FF2B5EF4-FFF2-40B4-BE49-F238E27FC236}">
              <a16:creationId xmlns:a16="http://schemas.microsoft.com/office/drawing/2014/main" id="{416BD81A-009D-465F-A8BC-F14E1F14776F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6" name="Line 50">
          <a:extLst>
            <a:ext uri="{FF2B5EF4-FFF2-40B4-BE49-F238E27FC236}">
              <a16:creationId xmlns:a16="http://schemas.microsoft.com/office/drawing/2014/main" id="{5DC21045-455E-437C-9B8E-21614D077D82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7" name="Line 51">
          <a:extLst>
            <a:ext uri="{FF2B5EF4-FFF2-40B4-BE49-F238E27FC236}">
              <a16:creationId xmlns:a16="http://schemas.microsoft.com/office/drawing/2014/main" id="{06EA4775-6112-45C8-8A5C-14CC0303CD6E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8" name="Line 182">
          <a:extLst>
            <a:ext uri="{FF2B5EF4-FFF2-40B4-BE49-F238E27FC236}">
              <a16:creationId xmlns:a16="http://schemas.microsoft.com/office/drawing/2014/main" id="{272036C0-C3CD-40B2-9543-65E54376EB56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9" name="Line 183">
          <a:extLst>
            <a:ext uri="{FF2B5EF4-FFF2-40B4-BE49-F238E27FC236}">
              <a16:creationId xmlns:a16="http://schemas.microsoft.com/office/drawing/2014/main" id="{4CBEB9D2-A5AE-43B0-B77A-A83781DCA6EF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0" name="Line 184">
          <a:extLst>
            <a:ext uri="{FF2B5EF4-FFF2-40B4-BE49-F238E27FC236}">
              <a16:creationId xmlns:a16="http://schemas.microsoft.com/office/drawing/2014/main" id="{0C9E4CE9-5025-426C-8E6E-E654ABF96B29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1" name="Line 185">
          <a:extLst>
            <a:ext uri="{FF2B5EF4-FFF2-40B4-BE49-F238E27FC236}">
              <a16:creationId xmlns:a16="http://schemas.microsoft.com/office/drawing/2014/main" id="{3DC7A34B-A990-43E0-94AE-70D84E6FAFF6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2" name="Line 186">
          <a:extLst>
            <a:ext uri="{FF2B5EF4-FFF2-40B4-BE49-F238E27FC236}">
              <a16:creationId xmlns:a16="http://schemas.microsoft.com/office/drawing/2014/main" id="{067DAE95-FA3D-4E5A-9575-2E7FEBD9D890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3" name="Line 187">
          <a:extLst>
            <a:ext uri="{FF2B5EF4-FFF2-40B4-BE49-F238E27FC236}">
              <a16:creationId xmlns:a16="http://schemas.microsoft.com/office/drawing/2014/main" id="{8E8C82A8-1CB6-449E-ABB1-BF1D05C2CA29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4" name="Line 46">
          <a:extLst>
            <a:ext uri="{FF2B5EF4-FFF2-40B4-BE49-F238E27FC236}">
              <a16:creationId xmlns:a16="http://schemas.microsoft.com/office/drawing/2014/main" id="{8B6B0AF8-BE5C-4419-B9CC-AF9B89D099B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5" name="Line 47">
          <a:extLst>
            <a:ext uri="{FF2B5EF4-FFF2-40B4-BE49-F238E27FC236}">
              <a16:creationId xmlns:a16="http://schemas.microsoft.com/office/drawing/2014/main" id="{D8A5D777-AE59-40A8-B4FA-C2458D6D89E0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6" name="Line 48">
          <a:extLst>
            <a:ext uri="{FF2B5EF4-FFF2-40B4-BE49-F238E27FC236}">
              <a16:creationId xmlns:a16="http://schemas.microsoft.com/office/drawing/2014/main" id="{60FB5708-1FF5-43C4-8450-53941AE5E1A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7" name="Line 49">
          <a:extLst>
            <a:ext uri="{FF2B5EF4-FFF2-40B4-BE49-F238E27FC236}">
              <a16:creationId xmlns:a16="http://schemas.microsoft.com/office/drawing/2014/main" id="{6AB3FD5F-5833-41FF-BAD2-7381711464F1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8" name="Line 50">
          <a:extLst>
            <a:ext uri="{FF2B5EF4-FFF2-40B4-BE49-F238E27FC236}">
              <a16:creationId xmlns:a16="http://schemas.microsoft.com/office/drawing/2014/main" id="{1277E646-454B-4F2D-A5B5-B4C27A1E3496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9" name="Line 51">
          <a:extLst>
            <a:ext uri="{FF2B5EF4-FFF2-40B4-BE49-F238E27FC236}">
              <a16:creationId xmlns:a16="http://schemas.microsoft.com/office/drawing/2014/main" id="{B7E6172F-26A9-47CD-A484-1EBFC0D9E0C0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0" name="Line 182">
          <a:extLst>
            <a:ext uri="{FF2B5EF4-FFF2-40B4-BE49-F238E27FC236}">
              <a16:creationId xmlns:a16="http://schemas.microsoft.com/office/drawing/2014/main" id="{1E1AB70B-7C70-400A-9EAD-E30825FA0AC2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1" name="Line 183">
          <a:extLst>
            <a:ext uri="{FF2B5EF4-FFF2-40B4-BE49-F238E27FC236}">
              <a16:creationId xmlns:a16="http://schemas.microsoft.com/office/drawing/2014/main" id="{A1CF9BA9-5E01-4226-A5F9-857D6BD7DD1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2" name="Line 184">
          <a:extLst>
            <a:ext uri="{FF2B5EF4-FFF2-40B4-BE49-F238E27FC236}">
              <a16:creationId xmlns:a16="http://schemas.microsoft.com/office/drawing/2014/main" id="{DAECAFF5-CB1F-4159-8339-090E7A0DC347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3" name="Line 185">
          <a:extLst>
            <a:ext uri="{FF2B5EF4-FFF2-40B4-BE49-F238E27FC236}">
              <a16:creationId xmlns:a16="http://schemas.microsoft.com/office/drawing/2014/main" id="{3AEBFE1B-3E5D-4696-A8FB-109E49133260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4" name="Line 186">
          <a:extLst>
            <a:ext uri="{FF2B5EF4-FFF2-40B4-BE49-F238E27FC236}">
              <a16:creationId xmlns:a16="http://schemas.microsoft.com/office/drawing/2014/main" id="{2004343F-BABB-4A8B-94FB-CF17BB1E9E0C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5" name="Line 187">
          <a:extLst>
            <a:ext uri="{FF2B5EF4-FFF2-40B4-BE49-F238E27FC236}">
              <a16:creationId xmlns:a16="http://schemas.microsoft.com/office/drawing/2014/main" id="{E56EDD36-3EC6-44EE-B637-D7F0D15D329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6" name="Line 46">
          <a:extLst>
            <a:ext uri="{FF2B5EF4-FFF2-40B4-BE49-F238E27FC236}">
              <a16:creationId xmlns:a16="http://schemas.microsoft.com/office/drawing/2014/main" id="{82BCAC12-4449-4489-A13C-32E85A38DFD3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7" name="Line 47">
          <a:extLst>
            <a:ext uri="{FF2B5EF4-FFF2-40B4-BE49-F238E27FC236}">
              <a16:creationId xmlns:a16="http://schemas.microsoft.com/office/drawing/2014/main" id="{4F4A704E-B925-4ED6-B40B-F4EABFE11743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8" name="Line 48">
          <a:extLst>
            <a:ext uri="{FF2B5EF4-FFF2-40B4-BE49-F238E27FC236}">
              <a16:creationId xmlns:a16="http://schemas.microsoft.com/office/drawing/2014/main" id="{9B4DC2C1-29F0-45E8-BB3E-D8FDBF18D24D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9" name="Line 49">
          <a:extLst>
            <a:ext uri="{FF2B5EF4-FFF2-40B4-BE49-F238E27FC236}">
              <a16:creationId xmlns:a16="http://schemas.microsoft.com/office/drawing/2014/main" id="{5C48C998-A80E-42D0-AFDE-CB16F45B29D4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0" name="Line 50">
          <a:extLst>
            <a:ext uri="{FF2B5EF4-FFF2-40B4-BE49-F238E27FC236}">
              <a16:creationId xmlns:a16="http://schemas.microsoft.com/office/drawing/2014/main" id="{1226640C-CE1A-4630-9418-0795533EDADF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1" name="Line 51">
          <a:extLst>
            <a:ext uri="{FF2B5EF4-FFF2-40B4-BE49-F238E27FC236}">
              <a16:creationId xmlns:a16="http://schemas.microsoft.com/office/drawing/2014/main" id="{EDFD0C33-61FD-4CE8-834F-5F71D4398D3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2" name="Line 182">
          <a:extLst>
            <a:ext uri="{FF2B5EF4-FFF2-40B4-BE49-F238E27FC236}">
              <a16:creationId xmlns:a16="http://schemas.microsoft.com/office/drawing/2014/main" id="{8190B162-5B9B-4C7D-9E2D-C2AA9CB48944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3" name="Line 183">
          <a:extLst>
            <a:ext uri="{FF2B5EF4-FFF2-40B4-BE49-F238E27FC236}">
              <a16:creationId xmlns:a16="http://schemas.microsoft.com/office/drawing/2014/main" id="{C9C1740D-8DBD-4B6D-853C-D21B3CE35D4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4" name="Line 184">
          <a:extLst>
            <a:ext uri="{FF2B5EF4-FFF2-40B4-BE49-F238E27FC236}">
              <a16:creationId xmlns:a16="http://schemas.microsoft.com/office/drawing/2014/main" id="{6C0E82B5-C44A-4BB8-99EC-313D3051ADCB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5" name="Line 185">
          <a:extLst>
            <a:ext uri="{FF2B5EF4-FFF2-40B4-BE49-F238E27FC236}">
              <a16:creationId xmlns:a16="http://schemas.microsoft.com/office/drawing/2014/main" id="{AE9AFDC0-7CFA-4CF6-BB7C-23817C9BE49D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6" name="Line 186">
          <a:extLst>
            <a:ext uri="{FF2B5EF4-FFF2-40B4-BE49-F238E27FC236}">
              <a16:creationId xmlns:a16="http://schemas.microsoft.com/office/drawing/2014/main" id="{2240A5EF-486F-4511-9B28-2420FB188574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7" name="Line 187">
          <a:extLst>
            <a:ext uri="{FF2B5EF4-FFF2-40B4-BE49-F238E27FC236}">
              <a16:creationId xmlns:a16="http://schemas.microsoft.com/office/drawing/2014/main" id="{F319E629-2998-4FE5-BFFB-7C95CCC0FB95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8" name="Line 46">
          <a:extLst>
            <a:ext uri="{FF2B5EF4-FFF2-40B4-BE49-F238E27FC236}">
              <a16:creationId xmlns:a16="http://schemas.microsoft.com/office/drawing/2014/main" id="{BD0DB216-D142-48CD-9D7E-2FE9894C72D8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9" name="Line 47">
          <a:extLst>
            <a:ext uri="{FF2B5EF4-FFF2-40B4-BE49-F238E27FC236}">
              <a16:creationId xmlns:a16="http://schemas.microsoft.com/office/drawing/2014/main" id="{E62D97F1-6019-4EAD-849C-EA28614E824B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0" name="Line 48">
          <a:extLst>
            <a:ext uri="{FF2B5EF4-FFF2-40B4-BE49-F238E27FC236}">
              <a16:creationId xmlns:a16="http://schemas.microsoft.com/office/drawing/2014/main" id="{ED032D46-E12B-4C93-B4DA-6692C48101DD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1" name="Line 49">
          <a:extLst>
            <a:ext uri="{FF2B5EF4-FFF2-40B4-BE49-F238E27FC236}">
              <a16:creationId xmlns:a16="http://schemas.microsoft.com/office/drawing/2014/main" id="{2B207FD2-0762-4082-BE7D-D55528697537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2" name="Line 50">
          <a:extLst>
            <a:ext uri="{FF2B5EF4-FFF2-40B4-BE49-F238E27FC236}">
              <a16:creationId xmlns:a16="http://schemas.microsoft.com/office/drawing/2014/main" id="{58AE9D36-6794-4DBE-AA18-0BA222E7B572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3" name="Line 51">
          <a:extLst>
            <a:ext uri="{FF2B5EF4-FFF2-40B4-BE49-F238E27FC236}">
              <a16:creationId xmlns:a16="http://schemas.microsoft.com/office/drawing/2014/main" id="{2AB648D6-04C5-4B9E-8453-3ADB7C0F686D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4" name="Line 182">
          <a:extLst>
            <a:ext uri="{FF2B5EF4-FFF2-40B4-BE49-F238E27FC236}">
              <a16:creationId xmlns:a16="http://schemas.microsoft.com/office/drawing/2014/main" id="{0E10BE72-9034-43E7-93EF-ECA918EB9874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5" name="Line 183">
          <a:extLst>
            <a:ext uri="{FF2B5EF4-FFF2-40B4-BE49-F238E27FC236}">
              <a16:creationId xmlns:a16="http://schemas.microsoft.com/office/drawing/2014/main" id="{83A02118-A008-4AE5-AA6E-7F9C5D21F6B8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6" name="Line 184">
          <a:extLst>
            <a:ext uri="{FF2B5EF4-FFF2-40B4-BE49-F238E27FC236}">
              <a16:creationId xmlns:a16="http://schemas.microsoft.com/office/drawing/2014/main" id="{93F9353F-2A50-48C9-AF16-CCD7F8CB4146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7" name="Line 185">
          <a:extLst>
            <a:ext uri="{FF2B5EF4-FFF2-40B4-BE49-F238E27FC236}">
              <a16:creationId xmlns:a16="http://schemas.microsoft.com/office/drawing/2014/main" id="{77AED41C-D180-4540-A8CF-DCFC989A1C92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8" name="Line 186">
          <a:extLst>
            <a:ext uri="{FF2B5EF4-FFF2-40B4-BE49-F238E27FC236}">
              <a16:creationId xmlns:a16="http://schemas.microsoft.com/office/drawing/2014/main" id="{FBAFF556-9A5E-471A-8F7B-788892314957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9" name="Line 187">
          <a:extLst>
            <a:ext uri="{FF2B5EF4-FFF2-40B4-BE49-F238E27FC236}">
              <a16:creationId xmlns:a16="http://schemas.microsoft.com/office/drawing/2014/main" id="{0242E913-4763-43DC-986F-1A82D8EE7879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0" name="Line 46">
          <a:extLst>
            <a:ext uri="{FF2B5EF4-FFF2-40B4-BE49-F238E27FC236}">
              <a16:creationId xmlns:a16="http://schemas.microsoft.com/office/drawing/2014/main" id="{A4547036-2A2E-4DD7-A79E-B67EC51E0460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1" name="Line 47">
          <a:extLst>
            <a:ext uri="{FF2B5EF4-FFF2-40B4-BE49-F238E27FC236}">
              <a16:creationId xmlns:a16="http://schemas.microsoft.com/office/drawing/2014/main" id="{7E4198E5-6463-42FB-9298-0247D6777EDF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2" name="Line 48">
          <a:extLst>
            <a:ext uri="{FF2B5EF4-FFF2-40B4-BE49-F238E27FC236}">
              <a16:creationId xmlns:a16="http://schemas.microsoft.com/office/drawing/2014/main" id="{E9DE6D4F-DFC2-44B5-AF8B-E22DA0015347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3" name="Line 49">
          <a:extLst>
            <a:ext uri="{FF2B5EF4-FFF2-40B4-BE49-F238E27FC236}">
              <a16:creationId xmlns:a16="http://schemas.microsoft.com/office/drawing/2014/main" id="{63521A29-B36F-4239-9322-A2CA154A1C4C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4" name="Line 50">
          <a:extLst>
            <a:ext uri="{FF2B5EF4-FFF2-40B4-BE49-F238E27FC236}">
              <a16:creationId xmlns:a16="http://schemas.microsoft.com/office/drawing/2014/main" id="{F3DA995F-DF01-45AC-805F-1A06E9EB995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5" name="Line 51">
          <a:extLst>
            <a:ext uri="{FF2B5EF4-FFF2-40B4-BE49-F238E27FC236}">
              <a16:creationId xmlns:a16="http://schemas.microsoft.com/office/drawing/2014/main" id="{7FFA753E-AD05-4D61-84B0-FDEC9ADC891E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6" name="Line 182">
          <a:extLst>
            <a:ext uri="{FF2B5EF4-FFF2-40B4-BE49-F238E27FC236}">
              <a16:creationId xmlns:a16="http://schemas.microsoft.com/office/drawing/2014/main" id="{206F184A-F95B-4E32-B633-FEE1ABD22F36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7" name="Line 183">
          <a:extLst>
            <a:ext uri="{FF2B5EF4-FFF2-40B4-BE49-F238E27FC236}">
              <a16:creationId xmlns:a16="http://schemas.microsoft.com/office/drawing/2014/main" id="{CCEAB4A1-74FF-4936-90C2-CD574A7A171E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8" name="Line 184">
          <a:extLst>
            <a:ext uri="{FF2B5EF4-FFF2-40B4-BE49-F238E27FC236}">
              <a16:creationId xmlns:a16="http://schemas.microsoft.com/office/drawing/2014/main" id="{860FE7B7-C546-41EE-BBBA-E0B03D616E5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9" name="Line 185">
          <a:extLst>
            <a:ext uri="{FF2B5EF4-FFF2-40B4-BE49-F238E27FC236}">
              <a16:creationId xmlns:a16="http://schemas.microsoft.com/office/drawing/2014/main" id="{C493DBE5-CE2E-4C75-9EA8-19A5942B663F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0" name="Line 186">
          <a:extLst>
            <a:ext uri="{FF2B5EF4-FFF2-40B4-BE49-F238E27FC236}">
              <a16:creationId xmlns:a16="http://schemas.microsoft.com/office/drawing/2014/main" id="{1D61ED28-9B15-46D7-BAA0-59F97635FB60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1" name="Line 187">
          <a:extLst>
            <a:ext uri="{FF2B5EF4-FFF2-40B4-BE49-F238E27FC236}">
              <a16:creationId xmlns:a16="http://schemas.microsoft.com/office/drawing/2014/main" id="{C4C7250C-C63E-4089-AC45-0F2B1E3B9521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2" name="Line 46">
          <a:extLst>
            <a:ext uri="{FF2B5EF4-FFF2-40B4-BE49-F238E27FC236}">
              <a16:creationId xmlns:a16="http://schemas.microsoft.com/office/drawing/2014/main" id="{4F40CE92-E26C-4F29-94FC-16582660725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3" name="Line 47">
          <a:extLst>
            <a:ext uri="{FF2B5EF4-FFF2-40B4-BE49-F238E27FC236}">
              <a16:creationId xmlns:a16="http://schemas.microsoft.com/office/drawing/2014/main" id="{9CF64476-6F60-4A67-99A4-F9C33783C662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4" name="Line 48">
          <a:extLst>
            <a:ext uri="{FF2B5EF4-FFF2-40B4-BE49-F238E27FC236}">
              <a16:creationId xmlns:a16="http://schemas.microsoft.com/office/drawing/2014/main" id="{38F19B17-A805-47FB-B0B7-689B316C3E6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5" name="Line 49">
          <a:extLst>
            <a:ext uri="{FF2B5EF4-FFF2-40B4-BE49-F238E27FC236}">
              <a16:creationId xmlns:a16="http://schemas.microsoft.com/office/drawing/2014/main" id="{E6281E55-F294-4977-8F97-39036E7F0EE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6" name="Line 50">
          <a:extLst>
            <a:ext uri="{FF2B5EF4-FFF2-40B4-BE49-F238E27FC236}">
              <a16:creationId xmlns:a16="http://schemas.microsoft.com/office/drawing/2014/main" id="{0AC320B4-3B98-456A-803A-C929EFD7559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7" name="Line 51">
          <a:extLst>
            <a:ext uri="{FF2B5EF4-FFF2-40B4-BE49-F238E27FC236}">
              <a16:creationId xmlns:a16="http://schemas.microsoft.com/office/drawing/2014/main" id="{EC14835F-0D9A-416B-BD47-E9FBCA64B3C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8" name="Line 182">
          <a:extLst>
            <a:ext uri="{FF2B5EF4-FFF2-40B4-BE49-F238E27FC236}">
              <a16:creationId xmlns:a16="http://schemas.microsoft.com/office/drawing/2014/main" id="{C2BC8772-FDC8-4A8B-8F7B-0A6718A00C3E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9" name="Line 183">
          <a:extLst>
            <a:ext uri="{FF2B5EF4-FFF2-40B4-BE49-F238E27FC236}">
              <a16:creationId xmlns:a16="http://schemas.microsoft.com/office/drawing/2014/main" id="{3C13B19E-188F-47C4-BD79-976BE1067E9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0" name="Line 184">
          <a:extLst>
            <a:ext uri="{FF2B5EF4-FFF2-40B4-BE49-F238E27FC236}">
              <a16:creationId xmlns:a16="http://schemas.microsoft.com/office/drawing/2014/main" id="{70087080-DC33-4907-9999-12FB27BF187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1" name="Line 185">
          <a:extLst>
            <a:ext uri="{FF2B5EF4-FFF2-40B4-BE49-F238E27FC236}">
              <a16:creationId xmlns:a16="http://schemas.microsoft.com/office/drawing/2014/main" id="{2405EFF4-4737-4787-9B73-6DC0A1B9814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2" name="Line 186">
          <a:extLst>
            <a:ext uri="{FF2B5EF4-FFF2-40B4-BE49-F238E27FC236}">
              <a16:creationId xmlns:a16="http://schemas.microsoft.com/office/drawing/2014/main" id="{45A60AF0-05B3-436D-BDD0-53C162C38FCD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3" name="Line 187">
          <a:extLst>
            <a:ext uri="{FF2B5EF4-FFF2-40B4-BE49-F238E27FC236}">
              <a16:creationId xmlns:a16="http://schemas.microsoft.com/office/drawing/2014/main" id="{2A02D640-A021-45CA-9A99-F0948706A057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4" name="Line 46">
          <a:extLst>
            <a:ext uri="{FF2B5EF4-FFF2-40B4-BE49-F238E27FC236}">
              <a16:creationId xmlns:a16="http://schemas.microsoft.com/office/drawing/2014/main" id="{7ECDF12B-AF64-43CC-8337-308A51AE6DD1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5" name="Line 47">
          <a:extLst>
            <a:ext uri="{FF2B5EF4-FFF2-40B4-BE49-F238E27FC236}">
              <a16:creationId xmlns:a16="http://schemas.microsoft.com/office/drawing/2014/main" id="{344B8462-E1FC-446B-A194-5F731899F7D5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6" name="Line 48">
          <a:extLst>
            <a:ext uri="{FF2B5EF4-FFF2-40B4-BE49-F238E27FC236}">
              <a16:creationId xmlns:a16="http://schemas.microsoft.com/office/drawing/2014/main" id="{E17FE5F1-798D-44FB-94EE-16AE5FCBD568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7" name="Line 49">
          <a:extLst>
            <a:ext uri="{FF2B5EF4-FFF2-40B4-BE49-F238E27FC236}">
              <a16:creationId xmlns:a16="http://schemas.microsoft.com/office/drawing/2014/main" id="{574932BF-B495-43CC-BC93-A7A75DB605BF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8" name="Line 50">
          <a:extLst>
            <a:ext uri="{FF2B5EF4-FFF2-40B4-BE49-F238E27FC236}">
              <a16:creationId xmlns:a16="http://schemas.microsoft.com/office/drawing/2014/main" id="{440A4AF6-D4EF-4423-A4F6-0F9A2B995C1D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9" name="Line 51">
          <a:extLst>
            <a:ext uri="{FF2B5EF4-FFF2-40B4-BE49-F238E27FC236}">
              <a16:creationId xmlns:a16="http://schemas.microsoft.com/office/drawing/2014/main" id="{654B61A7-D4D8-42D4-BAF3-30151F517F27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0" name="Line 182">
          <a:extLst>
            <a:ext uri="{FF2B5EF4-FFF2-40B4-BE49-F238E27FC236}">
              <a16:creationId xmlns:a16="http://schemas.microsoft.com/office/drawing/2014/main" id="{3319B65B-B204-4192-A93A-1CCD4140519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1" name="Line 183">
          <a:extLst>
            <a:ext uri="{FF2B5EF4-FFF2-40B4-BE49-F238E27FC236}">
              <a16:creationId xmlns:a16="http://schemas.microsoft.com/office/drawing/2014/main" id="{A21C4CE4-25B3-42F3-9C2D-8BF2FC88FCC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2" name="Line 184">
          <a:extLst>
            <a:ext uri="{FF2B5EF4-FFF2-40B4-BE49-F238E27FC236}">
              <a16:creationId xmlns:a16="http://schemas.microsoft.com/office/drawing/2014/main" id="{5543BB16-FDC0-466A-ADF8-560EC0AB34EA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3" name="Line 185">
          <a:extLst>
            <a:ext uri="{FF2B5EF4-FFF2-40B4-BE49-F238E27FC236}">
              <a16:creationId xmlns:a16="http://schemas.microsoft.com/office/drawing/2014/main" id="{B5832C75-E872-4A79-8DCE-03417688958A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4" name="Line 186">
          <a:extLst>
            <a:ext uri="{FF2B5EF4-FFF2-40B4-BE49-F238E27FC236}">
              <a16:creationId xmlns:a16="http://schemas.microsoft.com/office/drawing/2014/main" id="{96549F95-076D-44EB-B60D-E2C20DFFC98D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5" name="Line 187">
          <a:extLst>
            <a:ext uri="{FF2B5EF4-FFF2-40B4-BE49-F238E27FC236}">
              <a16:creationId xmlns:a16="http://schemas.microsoft.com/office/drawing/2014/main" id="{EAF218DE-4D67-4AE0-BCA4-7E134BA3EE70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6" name="Line 46">
          <a:extLst>
            <a:ext uri="{FF2B5EF4-FFF2-40B4-BE49-F238E27FC236}">
              <a16:creationId xmlns:a16="http://schemas.microsoft.com/office/drawing/2014/main" id="{371A44FD-5A85-4752-BDA6-F37669442394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7" name="Line 47">
          <a:extLst>
            <a:ext uri="{FF2B5EF4-FFF2-40B4-BE49-F238E27FC236}">
              <a16:creationId xmlns:a16="http://schemas.microsoft.com/office/drawing/2014/main" id="{6D12590E-F5AB-4716-AF9D-8EE65C891D80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8" name="Line 48">
          <a:extLst>
            <a:ext uri="{FF2B5EF4-FFF2-40B4-BE49-F238E27FC236}">
              <a16:creationId xmlns:a16="http://schemas.microsoft.com/office/drawing/2014/main" id="{26A0451B-42BC-4B0B-B413-8495C2919ECA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9" name="Line 49">
          <a:extLst>
            <a:ext uri="{FF2B5EF4-FFF2-40B4-BE49-F238E27FC236}">
              <a16:creationId xmlns:a16="http://schemas.microsoft.com/office/drawing/2014/main" id="{A33A0215-A3D2-4BA8-9037-48D34C6C3485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0" name="Line 50">
          <a:extLst>
            <a:ext uri="{FF2B5EF4-FFF2-40B4-BE49-F238E27FC236}">
              <a16:creationId xmlns:a16="http://schemas.microsoft.com/office/drawing/2014/main" id="{C278B475-0349-4901-B25C-038E377BF99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1" name="Line 51">
          <a:extLst>
            <a:ext uri="{FF2B5EF4-FFF2-40B4-BE49-F238E27FC236}">
              <a16:creationId xmlns:a16="http://schemas.microsoft.com/office/drawing/2014/main" id="{370DE820-904E-40C6-9A9F-E3089C231DE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2" name="Line 182">
          <a:extLst>
            <a:ext uri="{FF2B5EF4-FFF2-40B4-BE49-F238E27FC236}">
              <a16:creationId xmlns:a16="http://schemas.microsoft.com/office/drawing/2014/main" id="{80BA0E48-0D0B-407E-865E-3EA7F58B57F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3" name="Line 183">
          <a:extLst>
            <a:ext uri="{FF2B5EF4-FFF2-40B4-BE49-F238E27FC236}">
              <a16:creationId xmlns:a16="http://schemas.microsoft.com/office/drawing/2014/main" id="{F7B12AFA-D97B-421A-9348-9567F7FF063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4" name="Line 184">
          <a:extLst>
            <a:ext uri="{FF2B5EF4-FFF2-40B4-BE49-F238E27FC236}">
              <a16:creationId xmlns:a16="http://schemas.microsoft.com/office/drawing/2014/main" id="{445FCB64-1051-43E3-A31D-78A8B9F8493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5" name="Line 185">
          <a:extLst>
            <a:ext uri="{FF2B5EF4-FFF2-40B4-BE49-F238E27FC236}">
              <a16:creationId xmlns:a16="http://schemas.microsoft.com/office/drawing/2014/main" id="{BE1A1F10-DB41-4E7C-BFD8-AC67B1F7A2A5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6" name="Line 186">
          <a:extLst>
            <a:ext uri="{FF2B5EF4-FFF2-40B4-BE49-F238E27FC236}">
              <a16:creationId xmlns:a16="http://schemas.microsoft.com/office/drawing/2014/main" id="{7085AF27-595C-4F8C-A81E-8E01DC72D337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7" name="Line 187">
          <a:extLst>
            <a:ext uri="{FF2B5EF4-FFF2-40B4-BE49-F238E27FC236}">
              <a16:creationId xmlns:a16="http://schemas.microsoft.com/office/drawing/2014/main" id="{10B81217-0877-4B70-81A2-0E47EDF89E2E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0</xdr:row>
      <xdr:rowOff>1219199</xdr:rowOff>
    </xdr:to>
    <xdr:pic>
      <xdr:nvPicPr>
        <xdr:cNvPr id="778" name="圖片 15">
          <a:extLst>
            <a:ext uri="{FF2B5EF4-FFF2-40B4-BE49-F238E27FC236}">
              <a16:creationId xmlns:a16="http://schemas.microsoft.com/office/drawing/2014/main" id="{F27DA59C-0168-4BB8-9DB0-7CB5A93CD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05150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gm.tslines.com/VSM/Vesselinformation.aspx" TargetMode="External"/><Relationship Id="rId3" Type="http://schemas.openxmlformats.org/officeDocument/2006/relationships/hyperlink" Target="https://overseas.booking001.com/Home/" TargetMode="External"/><Relationship Id="rId7" Type="http://schemas.openxmlformats.org/officeDocument/2006/relationships/hyperlink" Target="https://www.tslines.com/vn/exportservice/free_days_inquiry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EN/" TargetMode="External"/><Relationship Id="rId6" Type="http://schemas.openxmlformats.org/officeDocument/2006/relationships/hyperlink" Target="https://vgm.tslines.com/MoveRateQuery/MoveRateQuery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slines.com/vn/tracking" TargetMode="External"/><Relationship Id="rId10" Type="http://schemas.openxmlformats.org/officeDocument/2006/relationships/hyperlink" Target="https://www.tslines.com/vn/exportservice/telex_released_query" TargetMode="External"/><Relationship Id="rId4" Type="http://schemas.openxmlformats.org/officeDocument/2006/relationships/hyperlink" Target="https://cangvuhaiphong.gov.vn/ke-hoach-tau/" TargetMode="External"/><Relationship Id="rId9" Type="http://schemas.openxmlformats.org/officeDocument/2006/relationships/hyperlink" Target="https://vgm.tslines.com/VSM/Vesselinformation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ps.tslhph@tslines.com.vn" TargetMode="External"/><Relationship Id="rId13" Type="http://schemas.openxmlformats.org/officeDocument/2006/relationships/hyperlink" Target="mailto:tslhph-exdoc@tslines.com.vn" TargetMode="External"/><Relationship Id="rId18" Type="http://schemas.openxmlformats.org/officeDocument/2006/relationships/hyperlink" Target="mailto:quynh.kylie@tslines.com.vn" TargetMode="External"/><Relationship Id="rId3" Type="http://schemas.openxmlformats.org/officeDocument/2006/relationships/hyperlink" Target="mailto:yen.alice@tslines.com.vn" TargetMode="External"/><Relationship Id="rId7" Type="http://schemas.openxmlformats.org/officeDocument/2006/relationships/hyperlink" Target="mailto:tslhph-imdoc@tslines.com.vn" TargetMode="External"/><Relationship Id="rId12" Type="http://schemas.openxmlformats.org/officeDocument/2006/relationships/hyperlink" Target="mailto:linh.selina@tslines.com.vn" TargetMode="External"/><Relationship Id="rId17" Type="http://schemas.openxmlformats.org/officeDocument/2006/relationships/hyperlink" Target="mailto:cus.tslhph@tslines.com.vn" TargetMode="External"/><Relationship Id="rId2" Type="http://schemas.openxmlformats.org/officeDocument/2006/relationships/hyperlink" Target="mailto:chung.jacky@tslines.com.vn" TargetMode="External"/><Relationship Id="rId16" Type="http://schemas.openxmlformats.org/officeDocument/2006/relationships/hyperlink" Target="mailto:cus.tslhph@tslines.com.vn" TargetMode="External"/><Relationship Id="rId1" Type="http://schemas.openxmlformats.org/officeDocument/2006/relationships/hyperlink" Target="mailto:sales.tslhph@tslines.com.vn" TargetMode="External"/><Relationship Id="rId6" Type="http://schemas.openxmlformats.org/officeDocument/2006/relationships/hyperlink" Target="mailto:cus.tslhph@tslines.com.vn" TargetMode="External"/><Relationship Id="rId11" Type="http://schemas.openxmlformats.org/officeDocument/2006/relationships/hyperlink" Target="mailto:thao.rosa@tslines.com.vn" TargetMode="External"/><Relationship Id="rId5" Type="http://schemas.openxmlformats.org/officeDocument/2006/relationships/hyperlink" Target="mailto:tuong.ethan@tslines.com.vn" TargetMode="External"/><Relationship Id="rId15" Type="http://schemas.openxmlformats.org/officeDocument/2006/relationships/hyperlink" Target="mailto:cus.tslhph@tslines.com.vn" TargetMode="External"/><Relationship Id="rId10" Type="http://schemas.openxmlformats.org/officeDocument/2006/relationships/hyperlink" Target="mailto:linh.sand@tslines.com.vn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phuc.happy@tslines.com.vn" TargetMode="External"/><Relationship Id="rId9" Type="http://schemas.openxmlformats.org/officeDocument/2006/relationships/hyperlink" Target="mailto:acc.tslhph@tslines.com.vn" TargetMode="External"/><Relationship Id="rId14" Type="http://schemas.openxmlformats.org/officeDocument/2006/relationships/hyperlink" Target="mailto:yen.jane@tslines.com.v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mailto:cus.tslhph@tslines.com.vn" TargetMode="External"/><Relationship Id="rId7" Type="http://schemas.openxmlformats.org/officeDocument/2006/relationships/hyperlink" Target="http://www.tslines.com/" TargetMode="External"/><Relationship Id="rId2" Type="http://schemas.openxmlformats.org/officeDocument/2006/relationships/hyperlink" Target="mailto:tslhph-exdoc@tslines.com.vn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5" Type="http://schemas.openxmlformats.org/officeDocument/2006/relationships/hyperlink" Target="mailto:ops.tslhph@tslines.com.vn" TargetMode="External"/><Relationship Id="rId4" Type="http://schemas.openxmlformats.org/officeDocument/2006/relationships/hyperlink" Target="mailto:cus.tslhph@tslines.com.v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DEF0-F97D-487A-A4F8-5D3C01B7C9CB}">
  <sheetPr>
    <tabColor rgb="FFFF0000"/>
  </sheetPr>
  <dimension ref="A1:O61"/>
  <sheetViews>
    <sheetView tabSelected="1" workbookViewId="0"/>
  </sheetViews>
  <sheetFormatPr defaultColWidth="10.28515625" defaultRowHeight="20.100000000000001" customHeight="1"/>
  <cols>
    <col min="1" max="1" width="11" style="1" customWidth="1"/>
    <col min="2" max="2" width="53.140625" style="1" customWidth="1"/>
    <col min="3" max="3" width="7.7109375" style="1" customWidth="1"/>
    <col min="4" max="4" width="17" style="1" customWidth="1"/>
    <col min="5" max="5" width="24" style="1" customWidth="1"/>
    <col min="6" max="6" width="29" style="1" customWidth="1"/>
    <col min="7" max="7" width="12.5703125" style="1" customWidth="1"/>
    <col min="8" max="8" width="12.42578125" style="1" customWidth="1"/>
    <col min="9" max="11" width="10.28515625" style="1"/>
    <col min="12" max="12" width="18.140625" style="1" customWidth="1"/>
    <col min="13" max="13" width="18" style="1" customWidth="1"/>
    <col min="14" max="16384" width="10.28515625" style="1"/>
  </cols>
  <sheetData>
    <row r="1" spans="1:15" ht="7.5" customHeight="1" thickBot="1">
      <c r="L1" s="14"/>
      <c r="M1" s="14"/>
    </row>
    <row r="2" spans="1:15" ht="20.100000000000001" customHeight="1">
      <c r="C2" s="2"/>
      <c r="D2" s="3"/>
      <c r="E2" s="3"/>
      <c r="F2" s="3"/>
      <c r="G2" s="3"/>
      <c r="H2" s="4"/>
      <c r="I2" s="3"/>
      <c r="J2" s="3"/>
      <c r="K2" s="5"/>
      <c r="L2" s="14"/>
      <c r="M2" s="14"/>
    </row>
    <row r="3" spans="1:15" ht="28.5" customHeight="1">
      <c r="B3" s="6"/>
      <c r="D3" s="253" t="s">
        <v>0</v>
      </c>
      <c r="K3" s="6"/>
      <c r="L3" s="14"/>
      <c r="M3" s="14"/>
    </row>
    <row r="4" spans="1:15" ht="20.100000000000001" customHeight="1">
      <c r="B4" s="6"/>
      <c r="K4" s="6"/>
      <c r="L4" s="14"/>
      <c r="M4" s="14"/>
    </row>
    <row r="5" spans="1:15" ht="20.100000000000001" customHeight="1">
      <c r="B5" s="6"/>
      <c r="D5" s="7" t="s">
        <v>1</v>
      </c>
      <c r="E5" s="8"/>
      <c r="F5" s="8"/>
      <c r="G5" s="8"/>
      <c r="H5" s="9"/>
      <c r="K5" s="6"/>
      <c r="L5" s="14"/>
      <c r="M5" s="14"/>
    </row>
    <row r="6" spans="1:15" ht="20.100000000000001" customHeight="1">
      <c r="B6" s="6"/>
      <c r="D6" s="7" t="s">
        <v>2</v>
      </c>
      <c r="E6" s="8"/>
      <c r="F6" s="8"/>
      <c r="G6" s="8"/>
      <c r="H6" s="9"/>
      <c r="K6" s="6"/>
      <c r="L6" s="14"/>
      <c r="M6" s="14"/>
    </row>
    <row r="7" spans="1:15" ht="20.100000000000001" customHeight="1">
      <c r="B7" s="6"/>
      <c r="D7" s="7" t="s">
        <v>3</v>
      </c>
      <c r="E7" s="8"/>
      <c r="F7" s="8"/>
      <c r="G7" s="8"/>
      <c r="H7" s="9"/>
      <c r="K7" s="6"/>
      <c r="L7" s="14"/>
      <c r="M7" s="14"/>
    </row>
    <row r="8" spans="1:15" ht="20.100000000000001" customHeight="1">
      <c r="B8" s="6"/>
      <c r="D8" s="8" t="s">
        <v>4</v>
      </c>
      <c r="E8" s="8"/>
      <c r="F8" s="8"/>
      <c r="G8" s="10"/>
      <c r="H8" s="9"/>
      <c r="K8" s="6"/>
      <c r="L8" s="14"/>
      <c r="M8" s="14"/>
    </row>
    <row r="9" spans="1:15" ht="20.100000000000001" customHeight="1">
      <c r="B9" s="6"/>
      <c r="D9" s="11" t="s">
        <v>5</v>
      </c>
      <c r="E9" s="11"/>
      <c r="F9" s="11"/>
      <c r="G9" s="10"/>
      <c r="H9" s="9"/>
      <c r="K9" s="6"/>
      <c r="L9" s="14"/>
      <c r="M9" s="14"/>
    </row>
    <row r="10" spans="1:15" ht="20.100000000000001" customHeight="1">
      <c r="B10" s="6"/>
      <c r="H10" s="9"/>
      <c r="K10" s="6"/>
      <c r="L10" s="14"/>
      <c r="M10" s="14"/>
    </row>
    <row r="11" spans="1:15" ht="20.100000000000001" customHeight="1" thickBot="1">
      <c r="B11" s="6"/>
      <c r="C11" s="12"/>
      <c r="D11" s="12"/>
      <c r="E11" s="262" t="s">
        <v>6</v>
      </c>
      <c r="F11" s="263">
        <v>45793</v>
      </c>
      <c r="G11" s="12"/>
      <c r="H11" s="12"/>
      <c r="I11" s="12"/>
      <c r="J11" s="12"/>
      <c r="K11" s="13"/>
      <c r="L11" s="14"/>
      <c r="M11" s="14"/>
    </row>
    <row r="12" spans="1:15" ht="20.100000000000001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5" ht="32.25" customHeight="1">
      <c r="A13" s="17"/>
      <c r="B13" s="18"/>
      <c r="C13" s="7"/>
      <c r="D13" s="7"/>
      <c r="E13" s="308" t="s">
        <v>7</v>
      </c>
      <c r="F13" s="308"/>
      <c r="G13" s="7"/>
      <c r="H13" s="7"/>
      <c r="I13" s="15"/>
      <c r="J13" s="15"/>
      <c r="K13" s="15"/>
      <c r="L13" s="15"/>
      <c r="M13" s="15"/>
      <c r="N13" s="16"/>
      <c r="O13" s="16"/>
    </row>
    <row r="14" spans="1:15" ht="20.100000000000001" customHeight="1" thickBot="1">
      <c r="A14" s="19"/>
      <c r="B14" s="20"/>
      <c r="C14" s="21"/>
      <c r="D14" s="7"/>
      <c r="E14" s="312" t="s">
        <v>8</v>
      </c>
      <c r="F14" s="312"/>
      <c r="G14" s="7"/>
      <c r="H14" s="7"/>
      <c r="I14" s="15"/>
      <c r="J14" s="15"/>
      <c r="K14" s="15"/>
      <c r="L14" s="15"/>
      <c r="M14" s="15"/>
      <c r="N14" s="16"/>
      <c r="O14" s="16"/>
    </row>
    <row r="15" spans="1:15" ht="20.100000000000001" customHeight="1" thickBot="1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16"/>
      <c r="O15" s="16"/>
    </row>
    <row r="16" spans="1:15" ht="20.100000000000001" customHeight="1">
      <c r="A16" s="22"/>
      <c r="B16" s="313" t="s">
        <v>9</v>
      </c>
      <c r="C16" s="27"/>
      <c r="D16" s="259" t="s">
        <v>8</v>
      </c>
      <c r="E16" s="258"/>
      <c r="F16" s="28"/>
      <c r="G16" s="28"/>
      <c r="H16" s="28"/>
      <c r="I16" s="28"/>
      <c r="J16" s="28"/>
      <c r="K16" s="28"/>
      <c r="L16" s="29"/>
      <c r="M16" s="26"/>
      <c r="N16" s="16"/>
      <c r="O16" s="16"/>
    </row>
    <row r="17" spans="1:15" ht="20.100000000000001" customHeight="1">
      <c r="A17" s="22"/>
      <c r="B17" s="314"/>
      <c r="C17" s="27"/>
      <c r="D17" s="35"/>
      <c r="L17" s="47"/>
      <c r="M17" s="26"/>
      <c r="N17" s="16"/>
      <c r="O17" s="16"/>
    </row>
    <row r="18" spans="1:15" ht="20.100000000000001" customHeight="1">
      <c r="A18" s="22"/>
      <c r="B18" s="257" t="s">
        <v>10</v>
      </c>
      <c r="C18" s="27"/>
      <c r="D18" s="30" t="s">
        <v>11</v>
      </c>
      <c r="E18" s="31"/>
      <c r="F18" s="260"/>
      <c r="G18" s="31"/>
      <c r="H18" s="31"/>
      <c r="I18" s="31"/>
      <c r="J18" s="31"/>
      <c r="K18" s="31"/>
      <c r="L18" s="32"/>
      <c r="M18" s="26"/>
      <c r="N18" s="16"/>
      <c r="O18" s="16"/>
    </row>
    <row r="19" spans="1:15" ht="20.100000000000001" customHeight="1">
      <c r="A19" s="33"/>
      <c r="B19" s="34"/>
      <c r="C19" s="27"/>
      <c r="D19" s="309" t="s">
        <v>12</v>
      </c>
      <c r="E19" s="310"/>
      <c r="F19" s="310"/>
      <c r="G19" s="310"/>
      <c r="H19" s="310"/>
      <c r="I19" s="310"/>
      <c r="J19" s="310"/>
      <c r="K19" s="310"/>
      <c r="L19" s="311"/>
      <c r="M19" s="26"/>
      <c r="N19" s="16"/>
      <c r="O19" s="16"/>
    </row>
    <row r="20" spans="1:15" ht="20.100000000000001" customHeight="1">
      <c r="A20" s="33"/>
      <c r="B20" s="34"/>
      <c r="C20" s="27"/>
      <c r="D20" s="309"/>
      <c r="E20" s="310"/>
      <c r="F20" s="310"/>
      <c r="G20" s="310"/>
      <c r="H20" s="310"/>
      <c r="I20" s="310"/>
      <c r="J20" s="310"/>
      <c r="K20" s="310"/>
      <c r="L20" s="311"/>
      <c r="M20" s="26"/>
      <c r="N20" s="16"/>
      <c r="O20" s="16"/>
    </row>
    <row r="21" spans="1:15" ht="20.100000000000001" customHeight="1">
      <c r="A21" s="33"/>
      <c r="B21" s="34" t="s">
        <v>13</v>
      </c>
      <c r="C21" s="27"/>
      <c r="D21" s="35"/>
      <c r="E21" s="255"/>
      <c r="F21" s="255"/>
      <c r="G21" s="255"/>
      <c r="H21" s="255"/>
      <c r="I21" s="255"/>
      <c r="J21" s="255"/>
      <c r="K21" s="255"/>
      <c r="L21" s="36"/>
      <c r="M21" s="26"/>
      <c r="N21" s="16"/>
      <c r="O21" s="16"/>
    </row>
    <row r="22" spans="1:15" ht="20.100000000000001" customHeight="1">
      <c r="A22" s="33"/>
      <c r="B22" s="34" t="s">
        <v>14</v>
      </c>
      <c r="C22" s="27"/>
      <c r="D22" s="30" t="s">
        <v>16</v>
      </c>
      <c r="E22" s="31"/>
      <c r="F22" s="31"/>
      <c r="G22" s="31"/>
      <c r="H22" s="31"/>
      <c r="I22" s="31"/>
      <c r="J22" s="31"/>
      <c r="K22" s="31"/>
      <c r="L22" s="32"/>
      <c r="M22" s="26"/>
      <c r="N22" s="16"/>
      <c r="O22" s="16"/>
    </row>
    <row r="23" spans="1:15" ht="20.100000000000001" customHeight="1">
      <c r="A23" s="33"/>
      <c r="B23" s="34" t="s">
        <v>15</v>
      </c>
      <c r="C23" s="27"/>
      <c r="D23" s="30"/>
      <c r="E23" s="255"/>
      <c r="F23" s="255"/>
      <c r="G23" s="255"/>
      <c r="H23" s="255"/>
      <c r="I23" s="255"/>
      <c r="J23" s="255"/>
      <c r="K23" s="255"/>
      <c r="L23" s="36"/>
      <c r="M23" s="26"/>
      <c r="N23" s="16"/>
      <c r="O23" s="16"/>
    </row>
    <row r="24" spans="1:15" ht="20.100000000000001" customHeight="1">
      <c r="A24" s="33"/>
      <c r="B24" s="34" t="s">
        <v>17</v>
      </c>
      <c r="C24" s="27"/>
      <c r="D24" s="30" t="s">
        <v>19</v>
      </c>
      <c r="E24" s="31"/>
      <c r="F24" s="31"/>
      <c r="G24" s="31"/>
      <c r="H24" s="31"/>
      <c r="I24" s="31"/>
      <c r="J24" s="31"/>
      <c r="K24" s="31"/>
      <c r="L24" s="32"/>
      <c r="M24" s="26"/>
      <c r="N24" s="16"/>
      <c r="O24" s="16"/>
    </row>
    <row r="25" spans="1:15" s="38" customFormat="1" ht="20.100000000000001" customHeight="1">
      <c r="A25" s="37"/>
      <c r="B25" s="34" t="s">
        <v>18</v>
      </c>
      <c r="C25" s="27"/>
      <c r="D25" s="30"/>
      <c r="E25" s="255"/>
      <c r="F25" s="255"/>
      <c r="G25" s="255"/>
      <c r="H25" s="255"/>
      <c r="I25" s="255"/>
      <c r="J25" s="255"/>
      <c r="K25" s="255"/>
      <c r="L25" s="36"/>
      <c r="M25" s="26"/>
      <c r="N25" s="10"/>
      <c r="O25" s="10"/>
    </row>
    <row r="26" spans="1:15" ht="20.100000000000001" customHeight="1">
      <c r="A26" s="33"/>
      <c r="B26" s="34" t="s">
        <v>20</v>
      </c>
      <c r="C26" s="27"/>
      <c r="D26" s="30" t="s">
        <v>22</v>
      </c>
      <c r="E26" s="31"/>
      <c r="F26" s="31"/>
      <c r="G26" s="31"/>
      <c r="H26" s="31"/>
      <c r="I26" s="31"/>
      <c r="J26" s="31"/>
      <c r="K26" s="31"/>
      <c r="L26" s="32"/>
      <c r="M26" s="26"/>
      <c r="N26" s="16"/>
      <c r="O26" s="16"/>
    </row>
    <row r="27" spans="1:15" ht="20.100000000000001" customHeight="1">
      <c r="A27" s="33"/>
      <c r="B27" s="34" t="s">
        <v>21</v>
      </c>
      <c r="C27" s="27"/>
      <c r="D27" s="30"/>
      <c r="E27" s="255"/>
      <c r="F27" s="255"/>
      <c r="G27" s="255"/>
      <c r="H27" s="255"/>
      <c r="I27" s="255"/>
      <c r="J27" s="255"/>
      <c r="K27" s="255"/>
      <c r="L27" s="36"/>
      <c r="M27" s="26"/>
      <c r="N27" s="16"/>
      <c r="O27" s="16"/>
    </row>
    <row r="28" spans="1:15" ht="20.100000000000001" customHeight="1">
      <c r="A28" s="39"/>
      <c r="B28" s="34" t="s">
        <v>23</v>
      </c>
      <c r="C28" s="27"/>
      <c r="D28" s="30" t="s">
        <v>24</v>
      </c>
      <c r="E28" s="31"/>
      <c r="F28" s="31"/>
      <c r="G28" s="31"/>
      <c r="H28" s="31"/>
      <c r="I28" s="31"/>
      <c r="J28" s="31"/>
      <c r="K28" s="31"/>
      <c r="L28" s="32"/>
      <c r="M28" s="26"/>
      <c r="N28" s="16"/>
      <c r="O28" s="16"/>
    </row>
    <row r="29" spans="1:15" s="43" customFormat="1" ht="20.100000000000001" customHeight="1">
      <c r="A29" s="40"/>
      <c r="B29" s="34" t="s">
        <v>25</v>
      </c>
      <c r="C29" s="27"/>
      <c r="D29" s="30"/>
      <c r="E29" s="255"/>
      <c r="F29" s="255"/>
      <c r="G29" s="255"/>
      <c r="H29" s="255"/>
      <c r="I29" s="255"/>
      <c r="J29" s="255"/>
      <c r="K29" s="255"/>
      <c r="L29" s="36"/>
      <c r="M29" s="41"/>
      <c r="N29" s="42"/>
      <c r="O29" s="42"/>
    </row>
    <row r="30" spans="1:15" ht="20.100000000000001" customHeight="1">
      <c r="A30" s="44"/>
      <c r="B30" s="34" t="s">
        <v>574</v>
      </c>
      <c r="C30" s="27"/>
      <c r="D30" s="30" t="s">
        <v>26</v>
      </c>
      <c r="E30" s="31"/>
      <c r="F30" s="31"/>
      <c r="G30" s="31"/>
      <c r="H30" s="31"/>
      <c r="I30" s="31"/>
      <c r="J30" s="31"/>
      <c r="K30" s="31"/>
      <c r="L30" s="32"/>
      <c r="M30" s="26"/>
      <c r="N30" s="16"/>
      <c r="O30" s="16"/>
    </row>
    <row r="31" spans="1:15" ht="20.100000000000001" customHeight="1">
      <c r="A31" s="44"/>
      <c r="B31" s="34" t="s">
        <v>582</v>
      </c>
      <c r="C31" s="27"/>
      <c r="D31" s="45" t="s">
        <v>27</v>
      </c>
      <c r="E31" s="255"/>
      <c r="F31" s="255"/>
      <c r="G31" s="255"/>
      <c r="H31" s="255"/>
      <c r="I31" s="255"/>
      <c r="J31" s="255"/>
      <c r="K31" s="255"/>
      <c r="L31" s="36"/>
      <c r="M31" s="26"/>
      <c r="N31" s="16"/>
      <c r="O31" s="16"/>
    </row>
    <row r="32" spans="1:15" ht="20.100000000000001" customHeight="1">
      <c r="A32" s="44"/>
      <c r="B32" s="34" t="s">
        <v>746</v>
      </c>
      <c r="C32" s="27"/>
      <c r="D32" s="46"/>
      <c r="L32" s="47"/>
      <c r="M32" s="26"/>
      <c r="N32" s="16"/>
      <c r="O32" s="16"/>
    </row>
    <row r="33" spans="1:15" ht="20.100000000000001" customHeight="1">
      <c r="A33" s="44"/>
      <c r="B33" s="254"/>
      <c r="C33" s="27"/>
      <c r="D33" s="30" t="s">
        <v>29</v>
      </c>
      <c r="E33" s="31"/>
      <c r="F33" s="31"/>
      <c r="G33" s="31"/>
      <c r="H33" s="31"/>
      <c r="I33" s="31"/>
      <c r="J33" s="31"/>
      <c r="K33" s="31"/>
      <c r="L33" s="32"/>
      <c r="M33" s="26"/>
      <c r="N33" s="16"/>
      <c r="O33" s="16"/>
    </row>
    <row r="34" spans="1:15" ht="20.100000000000001" customHeight="1" thickBot="1">
      <c r="A34" s="44"/>
      <c r="B34" s="254"/>
      <c r="C34" s="27"/>
      <c r="D34" s="48"/>
      <c r="E34" s="49"/>
      <c r="F34" s="49"/>
      <c r="G34" s="49"/>
      <c r="H34" s="49"/>
      <c r="I34" s="49"/>
      <c r="J34" s="49"/>
      <c r="K34" s="49"/>
      <c r="L34" s="50"/>
      <c r="M34" s="26"/>
      <c r="N34" s="16"/>
      <c r="O34" s="16"/>
    </row>
    <row r="35" spans="1:15" ht="20.100000000000001" customHeight="1" thickBot="1">
      <c r="A35" s="44"/>
      <c r="B35" s="25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6"/>
      <c r="N35" s="16"/>
      <c r="O35" s="16"/>
    </row>
    <row r="36" spans="1:15" ht="20.100000000000001" customHeight="1">
      <c r="A36" s="44"/>
      <c r="B36" s="265" t="s">
        <v>28</v>
      </c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6"/>
      <c r="N36" s="16"/>
      <c r="O36" s="16"/>
    </row>
    <row r="37" spans="1:15" ht="18.75" customHeight="1">
      <c r="A37" s="44"/>
      <c r="B37" s="35"/>
      <c r="C37" s="255"/>
      <c r="D37" s="255"/>
      <c r="E37" s="255"/>
      <c r="F37" s="255"/>
      <c r="G37" s="255"/>
      <c r="H37" s="255"/>
      <c r="I37" s="255"/>
      <c r="J37" s="255"/>
      <c r="K37" s="255"/>
      <c r="L37" s="36"/>
      <c r="M37" s="26"/>
      <c r="N37" s="16"/>
      <c r="O37" s="16"/>
    </row>
    <row r="38" spans="1:15" ht="20.100000000000001" customHeight="1">
      <c r="A38" s="44"/>
      <c r="B38" s="256" t="s">
        <v>681</v>
      </c>
      <c r="C38" s="255"/>
      <c r="D38" s="255"/>
      <c r="E38" s="255"/>
      <c r="F38" s="255"/>
      <c r="G38" s="255"/>
      <c r="H38" s="255"/>
      <c r="I38" s="255"/>
      <c r="J38" s="255"/>
      <c r="K38" s="255"/>
      <c r="L38" s="36"/>
      <c r="M38" s="26"/>
      <c r="N38" s="16"/>
      <c r="O38" s="16"/>
    </row>
    <row r="39" spans="1:15" ht="20.100000000000001" customHeight="1">
      <c r="A39" s="44"/>
      <c r="B39" s="261" t="s">
        <v>682</v>
      </c>
      <c r="C39" s="255"/>
      <c r="D39" s="255"/>
      <c r="E39" s="255"/>
      <c r="F39" s="255"/>
      <c r="G39" s="255"/>
      <c r="H39" s="255"/>
      <c r="I39" s="255"/>
      <c r="J39" s="255"/>
      <c r="K39" s="255"/>
      <c r="L39" s="36"/>
      <c r="M39" s="26"/>
      <c r="N39" s="16"/>
      <c r="O39" s="16"/>
    </row>
    <row r="40" spans="1:15" ht="18.75" customHeight="1">
      <c r="A40" s="44"/>
      <c r="B40" s="35"/>
      <c r="C40" s="255"/>
      <c r="D40" s="255"/>
      <c r="E40" s="255"/>
      <c r="F40" s="255"/>
      <c r="G40" s="255"/>
      <c r="H40" s="255"/>
      <c r="I40" s="255"/>
      <c r="J40" s="255"/>
      <c r="K40" s="255"/>
      <c r="L40" s="36"/>
      <c r="M40" s="26"/>
      <c r="N40" s="16"/>
      <c r="O40" s="16"/>
    </row>
    <row r="41" spans="1:15" ht="20.100000000000001" customHeight="1">
      <c r="A41" s="44"/>
      <c r="B41" s="256" t="s">
        <v>692</v>
      </c>
      <c r="C41" s="255"/>
      <c r="D41" s="255"/>
      <c r="E41" s="255"/>
      <c r="F41" s="255"/>
      <c r="G41" s="255"/>
      <c r="H41" s="255"/>
      <c r="I41" s="255"/>
      <c r="J41" s="255"/>
      <c r="K41" s="255"/>
      <c r="L41" s="36"/>
      <c r="M41" s="26"/>
      <c r="N41" s="16"/>
      <c r="O41" s="16"/>
    </row>
    <row r="42" spans="1:15" ht="20.100000000000001" customHeight="1">
      <c r="A42" s="44"/>
      <c r="B42" s="261" t="s">
        <v>683</v>
      </c>
      <c r="C42" s="255"/>
      <c r="D42" s="255"/>
      <c r="E42" s="255"/>
      <c r="F42" s="255"/>
      <c r="G42" s="255"/>
      <c r="H42" s="255"/>
      <c r="I42" s="255"/>
      <c r="J42" s="255"/>
      <c r="K42" s="255"/>
      <c r="L42" s="36"/>
      <c r="M42" s="26"/>
      <c r="N42" s="16"/>
      <c r="O42" s="16"/>
    </row>
    <row r="43" spans="1:15" ht="18.75" customHeight="1">
      <c r="A43" s="44"/>
      <c r="B43" s="35"/>
      <c r="C43" s="255"/>
      <c r="D43" s="255"/>
      <c r="E43" s="255"/>
      <c r="F43" s="255"/>
      <c r="G43" s="255"/>
      <c r="H43" s="255"/>
      <c r="I43" s="255"/>
      <c r="J43" s="255"/>
      <c r="K43" s="255"/>
      <c r="L43" s="36"/>
      <c r="M43" s="26"/>
      <c r="N43" s="16"/>
      <c r="O43" s="16"/>
    </row>
    <row r="44" spans="1:15" ht="20.100000000000001" customHeight="1">
      <c r="A44" s="44"/>
      <c r="B44" s="256" t="s">
        <v>652</v>
      </c>
      <c r="C44" s="255"/>
      <c r="D44" s="255"/>
      <c r="E44" s="255"/>
      <c r="F44" s="255"/>
      <c r="G44" s="255"/>
      <c r="H44" s="255"/>
      <c r="I44" s="255"/>
      <c r="J44" s="255"/>
      <c r="K44" s="255"/>
      <c r="L44" s="36"/>
      <c r="M44" s="26"/>
      <c r="N44" s="16"/>
      <c r="O44" s="16"/>
    </row>
    <row r="45" spans="1:15" ht="20.100000000000001" customHeight="1">
      <c r="A45" s="44"/>
      <c r="B45" s="261" t="s">
        <v>30</v>
      </c>
      <c r="C45" s="255"/>
      <c r="D45" s="255"/>
      <c r="E45" s="255"/>
      <c r="F45" s="255"/>
      <c r="G45" s="255"/>
      <c r="H45" s="255"/>
      <c r="I45" s="255"/>
      <c r="J45" s="255"/>
      <c r="K45" s="255"/>
      <c r="L45" s="36"/>
      <c r="M45" s="26"/>
      <c r="N45" s="16"/>
      <c r="O45" s="16"/>
    </row>
    <row r="46" spans="1:15" ht="20.100000000000001" customHeight="1" thickBot="1">
      <c r="A46" s="44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50"/>
      <c r="M46" s="26"/>
      <c r="N46" s="16"/>
      <c r="O46" s="16"/>
    </row>
    <row r="47" spans="1:15" ht="20.100000000000001" customHeight="1">
      <c r="A47" s="44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16"/>
      <c r="O47" s="16"/>
    </row>
    <row r="48" spans="1:15" ht="20.100000000000001" customHeight="1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  <c r="O48" s="16"/>
    </row>
    <row r="49" spans="2:15" ht="20.100000000000001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  <c r="O49" s="16"/>
    </row>
    <row r="50" spans="2:15" ht="20.100000000000001" customHeight="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</row>
    <row r="51" spans="2:15" ht="20.100000000000001" customHeight="1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  <c r="O51" s="16"/>
    </row>
    <row r="52" spans="2:15" ht="20.100000000000001" customHeigh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ht="20.100000000000001" customHeigh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ht="20.100000000000001" customHeight="1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ht="20.100000000000001" customHeight="1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ht="20.100000000000001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ht="20.100000000000001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ht="20.100000000000001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ht="20.100000000000001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ht="20.100000000000001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ht="20.100000000000001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</sheetData>
  <mergeCells count="4">
    <mergeCell ref="E13:F13"/>
    <mergeCell ref="D19:L20"/>
    <mergeCell ref="E14:F14"/>
    <mergeCell ref="B16:B17"/>
  </mergeCells>
  <hyperlinks>
    <hyperlink ref="B23" location="'CHINA SERVICE'!A1" display="HAI PHONG  - CHINA" xr:uid="{6CA96D40-F794-496B-808A-A3AB9244DC4B}"/>
    <hyperlink ref="E14" location="'GENERAL INFORMATION'!A1" display="GENERAL INFORMATION" xr:uid="{E000A897-2D61-4B32-A9CE-8D7C2DF05EB7}"/>
    <hyperlink ref="B36" location="'General service'!A1" display="GENERAL SERVICES" xr:uid="{B8B0855A-063F-49C7-B692-73E1666B10A4}"/>
    <hyperlink ref="D9:F9" r:id="rId1" display="Website: Http://www.tslines.com/EN/" xr:uid="{A536B754-601D-4F0E-AE3C-16D3686A63E3}"/>
    <hyperlink ref="D9" r:id="rId2" display="Http://www.tslines.com/" xr:uid="{B0DDC5FB-0A6D-4A4F-A56F-638C441DB7C4}"/>
    <hyperlink ref="B21" location="'JAPAN SERVICE'!A1" display="HAI PHONG  - JAPAN" xr:uid="{E4D1ACFE-FA3B-4E6C-9F38-200F38185E41}"/>
    <hyperlink ref="B24" location="'TAIWAN SERVICE'!A1" display="HAI PHONG  - TAIWAN" xr:uid="{04FE4738-A40F-4D0C-B8BD-C664C9A3929D}"/>
    <hyperlink ref="B25" location="'PHILIPPINE SERVICE'!A1" display="HAI PHONG  - PHILIPPINE" xr:uid="{BBEB21B4-74C3-45E6-AB78-C3C46EF94F88}"/>
    <hyperlink ref="B26" location="'MALAYSIA SERVICE'!A1" display="HAI PHONG  - MALAYSIA" xr:uid="{DB29026D-0157-4B85-9F0B-F2BB0EB22C58}"/>
    <hyperlink ref="B27" location="'THAILAND SERVICE'!A1" display="HAI PHONG  - THAILAND" xr:uid="{27FCE336-8BE7-4607-A4C5-689A3F0E36F2}"/>
    <hyperlink ref="B22" location="'HONGKONG SERVICE'!A1" display="HAI PHONG  - HONGKONG" xr:uid="{C43E297D-6D93-4624-9128-565B653E4301}"/>
    <hyperlink ref="B28" location="'INDIA - PAKISTAN SERVICE'!A1" display="HAI PHONG - INDIA - PAKISTAN" xr:uid="{668E75E5-2ADE-43F2-8975-C15EC0F5A30C}"/>
    <hyperlink ref="B29" location="'AUSTRALIA SERVICE'!A1" display="HAI PHONG - AUSTRALIA" xr:uid="{FA01B1A7-76AD-4058-9649-A550A56EE14C}"/>
    <hyperlink ref="B44" location="'GENERAL SERVICE'!A1" display="3.NV1-LOOP1 (Every Thu): HPH - HK1 - TAO - SHA" xr:uid="{BC6FE9F8-B12F-4590-81C8-216E2E29C6AF}"/>
    <hyperlink ref="D18:L18" r:id="rId3" display="Click to submit BOOKING / SI / VGM" xr:uid="{95D83B07-D714-4CFA-9742-D4DE43B1F8A1}"/>
    <hyperlink ref="D22:L22" r:id="rId4" display="Click to check ATD Haiphong" xr:uid="{0C2ADF48-563F-4C42-81BE-483A66E1C808}"/>
    <hyperlink ref="D24:L24" r:id="rId5" display="Click to check your shipment movement" xr:uid="{EADC424B-124B-47DB-BF56-F39E901EF807}"/>
    <hyperlink ref="D26:L26" r:id="rId6" display="Click to check tariff freetime in POD" xr:uid="{CB640733-6D54-40AF-B2C4-CC9BF4110598}"/>
    <hyperlink ref="D28:L28" r:id="rId7" display="Click to check free time extension in POD after vessel departs Haiphong 12hours" xr:uid="{064FD28A-470E-4A31-9F1B-93DBB8CE6067}"/>
    <hyperlink ref="D30:L30" r:id="rId8" display="Click to check Vessel Flag, Call Sign, IMO…" xr:uid="{8AA09EF5-6247-414F-A88E-29D5CFF75999}"/>
    <hyperlink ref="D33" r:id="rId9" display="Click to check Vessel Flag, Call Sign, IMO…" xr:uid="{B66D1F47-F67A-467C-85C7-5D0E49FA23F0}"/>
    <hyperlink ref="D33:L33" r:id="rId10" display="Click to check telex release status" xr:uid="{08C1AE39-2DA6-4B9C-9CA3-2F1C406B319F}"/>
    <hyperlink ref="B30" location="'US SERVICE'!A1" display="HAI PHONG - US" xr:uid="{2791DDA7-810B-4F36-BADD-3B99F00AA8FA}"/>
    <hyperlink ref="B31" location="'EAST AFRICA SERVICE'!A1" display="HAI PHONG - EAST AFRICA SERVICE" xr:uid="{AA10A788-F666-4CB2-A7F6-FADA2B1856C6}"/>
    <hyperlink ref="B38" location="'GENERAL SERVICE'!A1" display="3.NV1-LOOP1 (Every Thu): HPH - HK1 - TAO - SHA" xr:uid="{8B66680D-8311-4CB0-89C0-541CC9B2C525}"/>
    <hyperlink ref="B41" location="'GENERAL SERVICE'!A1" display="3.NV1-LOOP1 (Every Thu): HPH - HK1 - TAO - SHA" xr:uid="{7BDE8153-4778-42FE-85BC-8DAE128F6313}"/>
    <hyperlink ref="B32" location="'MEXICO SERVICE'!A1" display="HAI PHONG - MEXICO SERVICE" xr:uid="{A0A7478B-10DD-4FFF-8558-33B92F2C8128}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3A50-4F78-4FAC-A044-DF20DD87361C}">
  <sheetPr>
    <tabColor rgb="FFFF0000"/>
  </sheetPr>
  <dimension ref="A1:J71"/>
  <sheetViews>
    <sheetView workbookViewId="0">
      <selection activeCell="B30" sqref="B30"/>
    </sheetView>
  </sheetViews>
  <sheetFormatPr defaultColWidth="18.42578125" defaultRowHeight="15.75"/>
  <cols>
    <col min="1" max="1" width="21" style="1" customWidth="1"/>
    <col min="2" max="2" width="22" style="1" customWidth="1"/>
    <col min="3" max="3" width="24.140625" style="1" customWidth="1"/>
    <col min="4" max="4" width="22.7109375" style="1" customWidth="1"/>
    <col min="5" max="5" width="18.42578125" style="1"/>
    <col min="6" max="6" width="26.7109375" style="1" customWidth="1"/>
    <col min="7" max="7" width="25" style="1" customWidth="1"/>
    <col min="8" max="8" width="29" style="1" customWidth="1"/>
    <col min="9" max="16384" width="18.42578125" style="1"/>
  </cols>
  <sheetData>
    <row r="1" spans="1:10" ht="16.5" customHeight="1">
      <c r="B1" s="51"/>
      <c r="C1" s="344" t="s">
        <v>490</v>
      </c>
      <c r="D1" s="344"/>
      <c r="E1" s="344"/>
      <c r="F1" s="344"/>
      <c r="G1" s="344"/>
      <c r="H1" s="344"/>
      <c r="I1" s="53"/>
      <c r="J1" s="53"/>
    </row>
    <row r="2" spans="1:10">
      <c r="B2" s="54"/>
      <c r="C2" s="344"/>
      <c r="D2" s="344"/>
      <c r="E2" s="344"/>
      <c r="F2" s="344"/>
      <c r="G2" s="344"/>
      <c r="H2" s="344"/>
      <c r="I2" s="53"/>
      <c r="J2" s="53"/>
    </row>
    <row r="3" spans="1:10">
      <c r="B3" s="54"/>
      <c r="C3" s="344"/>
      <c r="D3" s="344"/>
      <c r="E3" s="344"/>
      <c r="F3" s="344"/>
      <c r="G3" s="344"/>
      <c r="H3" s="344"/>
      <c r="I3" s="53"/>
      <c r="J3" s="53"/>
    </row>
    <row r="4" spans="1:10">
      <c r="B4" s="54"/>
      <c r="C4" s="344"/>
      <c r="D4" s="344"/>
      <c r="E4" s="344"/>
      <c r="F4" s="344"/>
      <c r="G4" s="344"/>
      <c r="H4" s="344"/>
      <c r="I4" s="53"/>
      <c r="J4" s="53"/>
    </row>
    <row r="5" spans="1:10">
      <c r="B5" s="54"/>
      <c r="C5" s="344"/>
      <c r="D5" s="344"/>
      <c r="E5" s="344"/>
      <c r="F5" s="344"/>
      <c r="G5" s="344"/>
      <c r="H5" s="344"/>
      <c r="I5" s="53"/>
      <c r="J5" s="53"/>
    </row>
    <row r="6" spans="1:10" ht="19.899999999999999" customHeight="1" thickBot="1">
      <c r="A6" s="55" t="s">
        <v>31</v>
      </c>
      <c r="C6" s="345"/>
      <c r="D6" s="345"/>
      <c r="E6" s="345"/>
      <c r="F6" s="345"/>
      <c r="G6" s="345"/>
      <c r="H6" s="345"/>
      <c r="I6" s="53"/>
      <c r="J6" s="53"/>
    </row>
    <row r="7" spans="1:10" ht="15" customHeight="1" thickBot="1">
      <c r="A7" s="346" t="s">
        <v>32</v>
      </c>
      <c r="B7" s="347"/>
      <c r="C7" s="347"/>
      <c r="D7" s="347"/>
      <c r="E7" s="347"/>
      <c r="F7" s="347"/>
      <c r="G7" s="347"/>
      <c r="H7" s="348"/>
    </row>
    <row r="8" spans="1:10" ht="15" customHeight="1">
      <c r="A8" s="349" t="s">
        <v>33</v>
      </c>
      <c r="B8" s="56" t="s">
        <v>34</v>
      </c>
      <c r="C8" s="57" t="s">
        <v>35</v>
      </c>
      <c r="D8" s="333" t="s">
        <v>36</v>
      </c>
      <c r="E8" s="334"/>
      <c r="F8" s="57" t="s">
        <v>37</v>
      </c>
      <c r="G8" s="57" t="s">
        <v>38</v>
      </c>
      <c r="H8" s="58" t="s">
        <v>37</v>
      </c>
    </row>
    <row r="9" spans="1:10" ht="14.25" customHeight="1">
      <c r="A9" s="350"/>
      <c r="B9" s="59" t="s">
        <v>656</v>
      </c>
      <c r="C9" s="60" t="s">
        <v>40</v>
      </c>
      <c r="D9" s="342" t="s">
        <v>41</v>
      </c>
      <c r="E9" s="343"/>
      <c r="F9" s="61" t="s">
        <v>42</v>
      </c>
      <c r="G9" s="61" t="s">
        <v>43</v>
      </c>
      <c r="H9" s="62" t="s">
        <v>44</v>
      </c>
    </row>
    <row r="10" spans="1:10" ht="14.25" customHeight="1">
      <c r="A10" s="350"/>
      <c r="B10" s="59" t="s">
        <v>665</v>
      </c>
      <c r="C10" s="60" t="s">
        <v>684</v>
      </c>
      <c r="D10" s="342" t="s">
        <v>41</v>
      </c>
      <c r="E10" s="343"/>
      <c r="F10" s="61" t="s">
        <v>42</v>
      </c>
      <c r="G10" s="61" t="s">
        <v>43</v>
      </c>
      <c r="H10" s="62" t="s">
        <v>44</v>
      </c>
    </row>
    <row r="11" spans="1:10" ht="14.25" customHeight="1" thickBot="1">
      <c r="A11" s="351"/>
      <c r="B11" s="63" t="s">
        <v>653</v>
      </c>
      <c r="C11" s="64" t="s">
        <v>46</v>
      </c>
      <c r="D11" s="335" t="s">
        <v>47</v>
      </c>
      <c r="E11" s="336"/>
      <c r="F11" s="64" t="s">
        <v>48</v>
      </c>
      <c r="G11" s="64" t="s">
        <v>49</v>
      </c>
      <c r="H11" s="65" t="s">
        <v>50</v>
      </c>
      <c r="I11" s="66"/>
    </row>
    <row r="12" spans="1:10" ht="14.25" customHeight="1"/>
    <row r="13" spans="1:10" ht="14.25" customHeight="1" thickBot="1"/>
    <row r="14" spans="1:10" ht="14.25" customHeight="1">
      <c r="A14" s="330" t="s">
        <v>51</v>
      </c>
      <c r="B14" s="56" t="s">
        <v>34</v>
      </c>
      <c r="C14" s="57" t="s">
        <v>35</v>
      </c>
      <c r="D14" s="333" t="s">
        <v>689</v>
      </c>
      <c r="E14" s="334"/>
      <c r="F14" s="57" t="s">
        <v>688</v>
      </c>
      <c r="G14" s="57" t="s">
        <v>54</v>
      </c>
      <c r="H14" s="58" t="s">
        <v>55</v>
      </c>
    </row>
    <row r="15" spans="1:10" ht="14.25" customHeight="1">
      <c r="A15" s="331"/>
      <c r="B15" s="59" t="s">
        <v>656</v>
      </c>
      <c r="C15" s="60" t="s">
        <v>40</v>
      </c>
      <c r="D15" s="342" t="s">
        <v>56</v>
      </c>
      <c r="E15" s="343"/>
      <c r="F15" s="61" t="s">
        <v>685</v>
      </c>
      <c r="G15" s="61" t="s">
        <v>57</v>
      </c>
      <c r="H15" s="62" t="s">
        <v>58</v>
      </c>
    </row>
    <row r="16" spans="1:10" ht="14.25" customHeight="1">
      <c r="A16" s="331"/>
      <c r="B16" s="59" t="s">
        <v>665</v>
      </c>
      <c r="C16" s="60" t="s">
        <v>684</v>
      </c>
      <c r="D16" s="342" t="s">
        <v>60</v>
      </c>
      <c r="E16" s="343"/>
      <c r="F16" s="61" t="s">
        <v>687</v>
      </c>
      <c r="G16" s="61" t="s">
        <v>686</v>
      </c>
      <c r="H16" s="62" t="s">
        <v>686</v>
      </c>
    </row>
    <row r="17" spans="1:8" ht="14.25" customHeight="1" thickBot="1">
      <c r="A17" s="332"/>
      <c r="B17" s="63" t="s">
        <v>653</v>
      </c>
      <c r="C17" s="64" t="s">
        <v>46</v>
      </c>
      <c r="D17" s="335" t="s">
        <v>57</v>
      </c>
      <c r="E17" s="336"/>
      <c r="F17" s="64" t="s">
        <v>59</v>
      </c>
      <c r="G17" s="64" t="s">
        <v>60</v>
      </c>
      <c r="H17" s="65" t="s">
        <v>60</v>
      </c>
    </row>
    <row r="20" spans="1:8">
      <c r="A20" s="337" t="s">
        <v>61</v>
      </c>
      <c r="B20" s="338"/>
      <c r="C20" s="339"/>
      <c r="D20" s="340" t="s">
        <v>62</v>
      </c>
      <c r="E20" s="338"/>
      <c r="F20" s="341"/>
    </row>
    <row r="21" spans="1:8">
      <c r="A21" s="315" t="s">
        <v>63</v>
      </c>
      <c r="B21" s="316"/>
      <c r="C21" s="317"/>
      <c r="D21" s="324" t="s">
        <v>64</v>
      </c>
      <c r="E21" s="316"/>
      <c r="F21" s="325"/>
    </row>
    <row r="22" spans="1:8">
      <c r="A22" s="318"/>
      <c r="B22" s="319"/>
      <c r="C22" s="320"/>
      <c r="D22" s="326"/>
      <c r="E22" s="319"/>
      <c r="F22" s="327"/>
    </row>
    <row r="23" spans="1:8">
      <c r="A23" s="318"/>
      <c r="B23" s="319"/>
      <c r="C23" s="320"/>
      <c r="D23" s="326"/>
      <c r="E23" s="319"/>
      <c r="F23" s="327"/>
    </row>
    <row r="24" spans="1:8">
      <c r="A24" s="318"/>
      <c r="B24" s="319"/>
      <c r="C24" s="320"/>
      <c r="D24" s="326"/>
      <c r="E24" s="319"/>
      <c r="F24" s="327"/>
    </row>
    <row r="25" spans="1:8">
      <c r="A25" s="318"/>
      <c r="B25" s="319"/>
      <c r="C25" s="320"/>
      <c r="D25" s="326"/>
      <c r="E25" s="319"/>
      <c r="F25" s="327"/>
    </row>
    <row r="26" spans="1:8">
      <c r="A26" s="318"/>
      <c r="B26" s="319"/>
      <c r="C26" s="320"/>
      <c r="D26" s="326"/>
      <c r="E26" s="319"/>
      <c r="F26" s="327"/>
    </row>
    <row r="27" spans="1:8">
      <c r="A27" s="318"/>
      <c r="B27" s="319"/>
      <c r="C27" s="320"/>
      <c r="D27" s="326"/>
      <c r="E27" s="319"/>
      <c r="F27" s="327"/>
    </row>
    <row r="28" spans="1:8">
      <c r="A28" s="318"/>
      <c r="B28" s="319"/>
      <c r="C28" s="320"/>
      <c r="D28" s="326"/>
      <c r="E28" s="319"/>
      <c r="F28" s="327"/>
    </row>
    <row r="29" spans="1:8" ht="16.5" thickBot="1">
      <c r="A29" s="321"/>
      <c r="B29" s="322"/>
      <c r="C29" s="323"/>
      <c r="D29" s="328"/>
      <c r="E29" s="322"/>
      <c r="F29" s="329"/>
    </row>
    <row r="31" spans="1:8" ht="16.5" thickBot="1"/>
    <row r="32" spans="1:8" ht="15.75" customHeight="1">
      <c r="A32" s="67" t="s">
        <v>65</v>
      </c>
      <c r="B32" s="68" t="s">
        <v>66</v>
      </c>
      <c r="C32" s="68" t="s">
        <v>67</v>
      </c>
      <c r="D32" s="68" t="s">
        <v>68</v>
      </c>
      <c r="E32" s="68" t="s">
        <v>69</v>
      </c>
      <c r="F32" s="69" t="s">
        <v>70</v>
      </c>
      <c r="G32" s="70" t="s">
        <v>71</v>
      </c>
      <c r="H32" s="71"/>
    </row>
    <row r="33" spans="1:8">
      <c r="A33" s="72"/>
      <c r="B33" s="73" t="s">
        <v>72</v>
      </c>
      <c r="C33" s="73"/>
      <c r="D33" s="73"/>
      <c r="E33" s="73"/>
      <c r="F33" s="73"/>
      <c r="G33" s="74" t="s">
        <v>73</v>
      </c>
      <c r="H33" s="75"/>
    </row>
    <row r="34" spans="1:8">
      <c r="A34" s="76" t="s">
        <v>74</v>
      </c>
      <c r="B34" s="77" t="s">
        <v>75</v>
      </c>
      <c r="C34" s="78" t="s">
        <v>76</v>
      </c>
      <c r="D34" s="78" t="s">
        <v>77</v>
      </c>
      <c r="E34" s="78" t="s">
        <v>78</v>
      </c>
      <c r="F34" s="79">
        <v>111</v>
      </c>
      <c r="G34" s="80" t="s">
        <v>79</v>
      </c>
      <c r="H34" s="81"/>
    </row>
    <row r="35" spans="1:8">
      <c r="A35" s="76" t="s">
        <v>80</v>
      </c>
      <c r="B35" s="77" t="s">
        <v>81</v>
      </c>
      <c r="C35" s="78" t="s">
        <v>82</v>
      </c>
      <c r="D35" s="78" t="s">
        <v>83</v>
      </c>
      <c r="E35" s="78" t="s">
        <v>84</v>
      </c>
      <c r="F35" s="79">
        <v>111</v>
      </c>
      <c r="G35" s="80" t="s">
        <v>85</v>
      </c>
      <c r="H35" s="81"/>
    </row>
    <row r="36" spans="1:8">
      <c r="A36" s="76" t="s">
        <v>74</v>
      </c>
      <c r="B36" s="77" t="s">
        <v>81</v>
      </c>
      <c r="C36" s="78" t="s">
        <v>86</v>
      </c>
      <c r="D36" s="78" t="s">
        <v>87</v>
      </c>
      <c r="E36" s="78" t="s">
        <v>78</v>
      </c>
      <c r="F36" s="79">
        <v>112</v>
      </c>
      <c r="G36" s="80" t="s">
        <v>88</v>
      </c>
      <c r="H36" s="81"/>
    </row>
    <row r="37" spans="1:8">
      <c r="A37" s="76" t="s">
        <v>74</v>
      </c>
      <c r="B37" s="77" t="s">
        <v>89</v>
      </c>
      <c r="C37" s="78" t="s">
        <v>90</v>
      </c>
      <c r="D37" s="78" t="s">
        <v>91</v>
      </c>
      <c r="E37" s="78" t="s">
        <v>78</v>
      </c>
      <c r="F37" s="79">
        <v>113</v>
      </c>
      <c r="G37" s="80" t="s">
        <v>92</v>
      </c>
      <c r="H37" s="81"/>
    </row>
    <row r="38" spans="1:8">
      <c r="A38" s="82"/>
      <c r="B38" s="83" t="s">
        <v>93</v>
      </c>
      <c r="C38" s="83"/>
      <c r="D38" s="83"/>
      <c r="E38" s="83"/>
      <c r="F38" s="84"/>
      <c r="G38" s="85" t="s">
        <v>94</v>
      </c>
      <c r="H38" s="81"/>
    </row>
    <row r="39" spans="1:8">
      <c r="A39" s="76" t="s">
        <v>80</v>
      </c>
      <c r="B39" s="77" t="s">
        <v>81</v>
      </c>
      <c r="C39" s="78" t="s">
        <v>95</v>
      </c>
      <c r="D39" s="78" t="s">
        <v>96</v>
      </c>
      <c r="E39" s="78" t="s">
        <v>84</v>
      </c>
      <c r="F39" s="79">
        <v>109</v>
      </c>
      <c r="G39" s="85" t="s">
        <v>94</v>
      </c>
      <c r="H39" s="81"/>
    </row>
    <row r="40" spans="1:8">
      <c r="A40" s="76" t="s">
        <v>74</v>
      </c>
      <c r="B40" s="77" t="s">
        <v>89</v>
      </c>
      <c r="C40" s="78" t="s">
        <v>97</v>
      </c>
      <c r="D40" s="78" t="s">
        <v>98</v>
      </c>
      <c r="E40" s="78" t="s">
        <v>78</v>
      </c>
      <c r="F40" s="79">
        <v>102</v>
      </c>
      <c r="G40" s="85" t="s">
        <v>94</v>
      </c>
      <c r="H40" s="86"/>
    </row>
    <row r="41" spans="1:8">
      <c r="A41" s="76" t="s">
        <v>80</v>
      </c>
      <c r="B41" s="77" t="s">
        <v>89</v>
      </c>
      <c r="C41" s="78" t="s">
        <v>99</v>
      </c>
      <c r="D41" s="78" t="s">
        <v>100</v>
      </c>
      <c r="E41" s="78" t="s">
        <v>84</v>
      </c>
      <c r="F41" s="79">
        <v>115</v>
      </c>
      <c r="G41" s="85" t="s">
        <v>94</v>
      </c>
      <c r="H41" s="86"/>
    </row>
    <row r="42" spans="1:8">
      <c r="A42" s="76" t="s">
        <v>74</v>
      </c>
      <c r="B42" s="77" t="s">
        <v>89</v>
      </c>
      <c r="C42" s="78" t="s">
        <v>101</v>
      </c>
      <c r="D42" s="78" t="s">
        <v>102</v>
      </c>
      <c r="E42" s="78" t="s">
        <v>78</v>
      </c>
      <c r="F42" s="79">
        <v>102</v>
      </c>
      <c r="G42" s="85" t="s">
        <v>94</v>
      </c>
    </row>
    <row r="43" spans="1:8">
      <c r="A43" s="76" t="s">
        <v>74</v>
      </c>
      <c r="B43" s="77" t="s">
        <v>89</v>
      </c>
      <c r="C43" s="78" t="s">
        <v>103</v>
      </c>
      <c r="D43" s="78" t="s">
        <v>104</v>
      </c>
      <c r="E43" s="78" t="s">
        <v>78</v>
      </c>
      <c r="F43" s="79">
        <v>102</v>
      </c>
      <c r="G43" s="85" t="s">
        <v>94</v>
      </c>
    </row>
    <row r="44" spans="1:8">
      <c r="A44" s="82"/>
      <c r="B44" s="83" t="s">
        <v>105</v>
      </c>
      <c r="C44" s="83"/>
      <c r="D44" s="83"/>
      <c r="E44" s="83"/>
      <c r="F44" s="84"/>
      <c r="G44" s="85" t="s">
        <v>106</v>
      </c>
    </row>
    <row r="45" spans="1:8">
      <c r="A45" s="76" t="s">
        <v>74</v>
      </c>
      <c r="B45" s="77" t="s">
        <v>75</v>
      </c>
      <c r="C45" s="78" t="s">
        <v>107</v>
      </c>
      <c r="D45" s="78" t="s">
        <v>108</v>
      </c>
      <c r="E45" s="78" t="s">
        <v>78</v>
      </c>
      <c r="F45" s="79">
        <v>109</v>
      </c>
      <c r="G45" s="80" t="s">
        <v>109</v>
      </c>
    </row>
    <row r="46" spans="1:8">
      <c r="A46" s="76" t="s">
        <v>74</v>
      </c>
      <c r="B46" s="77" t="s">
        <v>110</v>
      </c>
      <c r="C46" s="78" t="s">
        <v>111</v>
      </c>
      <c r="D46" s="78" t="s">
        <v>112</v>
      </c>
      <c r="E46" s="78" t="s">
        <v>78</v>
      </c>
      <c r="F46" s="79">
        <v>110</v>
      </c>
      <c r="G46" s="80" t="s">
        <v>113</v>
      </c>
    </row>
    <row r="47" spans="1:8">
      <c r="A47" s="76" t="s">
        <v>74</v>
      </c>
      <c r="B47" s="77" t="s">
        <v>89</v>
      </c>
      <c r="C47" s="78" t="s">
        <v>583</v>
      </c>
      <c r="D47" s="78" t="s">
        <v>585</v>
      </c>
      <c r="E47" s="78" t="s">
        <v>78</v>
      </c>
      <c r="F47" s="79">
        <v>103</v>
      </c>
      <c r="G47" s="80" t="s">
        <v>584</v>
      </c>
    </row>
    <row r="48" spans="1:8">
      <c r="A48" s="76" t="s">
        <v>80</v>
      </c>
      <c r="B48" s="77" t="s">
        <v>89</v>
      </c>
      <c r="C48" s="78" t="s">
        <v>114</v>
      </c>
      <c r="D48" s="78" t="s">
        <v>115</v>
      </c>
      <c r="E48" s="78" t="s">
        <v>84</v>
      </c>
      <c r="F48" s="79">
        <v>114</v>
      </c>
      <c r="G48" s="80" t="s">
        <v>116</v>
      </c>
    </row>
    <row r="49" spans="1:8">
      <c r="A49" s="87"/>
      <c r="B49" s="88" t="s">
        <v>117</v>
      </c>
      <c r="C49" s="73"/>
      <c r="D49" s="73"/>
      <c r="E49" s="73"/>
      <c r="F49" s="89"/>
      <c r="G49" s="74" t="s">
        <v>118</v>
      </c>
      <c r="H49" s="81"/>
    </row>
    <row r="50" spans="1:8">
      <c r="A50" s="76" t="s">
        <v>80</v>
      </c>
      <c r="B50" s="77" t="s">
        <v>75</v>
      </c>
      <c r="C50" s="78" t="s">
        <v>119</v>
      </c>
      <c r="D50" s="78" t="s">
        <v>120</v>
      </c>
      <c r="E50" s="78" t="s">
        <v>84</v>
      </c>
      <c r="F50" s="79">
        <v>105</v>
      </c>
      <c r="G50" s="80" t="s">
        <v>121</v>
      </c>
      <c r="H50" s="81"/>
    </row>
    <row r="51" spans="1:8">
      <c r="A51" s="76" t="s">
        <v>80</v>
      </c>
      <c r="B51" s="77" t="s">
        <v>122</v>
      </c>
      <c r="C51" s="78" t="s">
        <v>123</v>
      </c>
      <c r="D51" s="78" t="s">
        <v>124</v>
      </c>
      <c r="E51" s="78" t="s">
        <v>84</v>
      </c>
      <c r="F51" s="79">
        <v>113</v>
      </c>
      <c r="G51" s="80" t="s">
        <v>125</v>
      </c>
      <c r="H51" s="81"/>
    </row>
    <row r="52" spans="1:8">
      <c r="A52" s="76" t="s">
        <v>80</v>
      </c>
      <c r="B52" s="77" t="s">
        <v>126</v>
      </c>
      <c r="C52" s="78" t="s">
        <v>127</v>
      </c>
      <c r="D52" s="78" t="s">
        <v>128</v>
      </c>
      <c r="E52" s="78" t="s">
        <v>84</v>
      </c>
      <c r="F52" s="79">
        <v>106</v>
      </c>
      <c r="G52" s="80" t="s">
        <v>129</v>
      </c>
      <c r="H52" s="81"/>
    </row>
    <row r="53" spans="1:8">
      <c r="A53" s="76" t="s">
        <v>80</v>
      </c>
      <c r="B53" s="77" t="s">
        <v>89</v>
      </c>
      <c r="C53" s="78" t="s">
        <v>130</v>
      </c>
      <c r="D53" s="78" t="s">
        <v>131</v>
      </c>
      <c r="E53" s="78" t="s">
        <v>84</v>
      </c>
      <c r="F53" s="79">
        <v>126</v>
      </c>
      <c r="G53" s="80" t="s">
        <v>132</v>
      </c>
      <c r="H53" s="81"/>
    </row>
    <row r="54" spans="1:8">
      <c r="A54" s="76" t="s">
        <v>80</v>
      </c>
      <c r="B54" s="77" t="s">
        <v>126</v>
      </c>
      <c r="C54" s="78" t="s">
        <v>133</v>
      </c>
      <c r="D54" s="78" t="s">
        <v>134</v>
      </c>
      <c r="E54" s="78" t="s">
        <v>84</v>
      </c>
      <c r="F54" s="79">
        <v>112</v>
      </c>
      <c r="G54" s="80" t="s">
        <v>135</v>
      </c>
      <c r="H54" s="75"/>
    </row>
    <row r="55" spans="1:8">
      <c r="A55" s="76" t="s">
        <v>80</v>
      </c>
      <c r="B55" s="77" t="s">
        <v>89</v>
      </c>
      <c r="C55" s="78" t="s">
        <v>136</v>
      </c>
      <c r="D55" s="78" t="s">
        <v>137</v>
      </c>
      <c r="E55" s="78" t="s">
        <v>84</v>
      </c>
      <c r="F55" s="79">
        <v>119</v>
      </c>
      <c r="G55" s="80" t="s">
        <v>138</v>
      </c>
      <c r="H55" s="81"/>
    </row>
    <row r="56" spans="1:8">
      <c r="A56" s="87"/>
      <c r="B56" s="88" t="s">
        <v>139</v>
      </c>
      <c r="C56" s="73"/>
      <c r="D56" s="73"/>
      <c r="E56" s="73"/>
      <c r="F56" s="89"/>
      <c r="G56" s="74" t="s">
        <v>140</v>
      </c>
      <c r="H56" s="81"/>
    </row>
    <row r="57" spans="1:8">
      <c r="A57" s="76" t="s">
        <v>80</v>
      </c>
      <c r="B57" s="77" t="s">
        <v>75</v>
      </c>
      <c r="C57" s="78" t="s">
        <v>141</v>
      </c>
      <c r="D57" s="78" t="s">
        <v>142</v>
      </c>
      <c r="E57" s="78" t="s">
        <v>84</v>
      </c>
      <c r="F57" s="79">
        <v>100</v>
      </c>
      <c r="G57" s="80" t="s">
        <v>143</v>
      </c>
      <c r="H57" s="75"/>
    </row>
    <row r="58" spans="1:8">
      <c r="A58" s="76" t="s">
        <v>80</v>
      </c>
      <c r="B58" s="77" t="s">
        <v>122</v>
      </c>
      <c r="C58" s="78" t="s">
        <v>144</v>
      </c>
      <c r="D58" s="78" t="s">
        <v>145</v>
      </c>
      <c r="E58" s="78" t="s">
        <v>84</v>
      </c>
      <c r="F58" s="79">
        <v>103</v>
      </c>
      <c r="G58" s="80" t="s">
        <v>146</v>
      </c>
      <c r="H58" s="75"/>
    </row>
    <row r="59" spans="1:8">
      <c r="A59" s="76" t="s">
        <v>80</v>
      </c>
      <c r="B59" s="77" t="s">
        <v>147</v>
      </c>
      <c r="C59" s="78" t="s">
        <v>148</v>
      </c>
      <c r="D59" s="78" t="s">
        <v>149</v>
      </c>
      <c r="E59" s="78" t="s">
        <v>84</v>
      </c>
      <c r="F59" s="79">
        <v>104</v>
      </c>
      <c r="G59" s="80" t="s">
        <v>150</v>
      </c>
      <c r="H59" s="81"/>
    </row>
    <row r="60" spans="1:8">
      <c r="A60" s="76" t="s">
        <v>80</v>
      </c>
      <c r="B60" s="77" t="s">
        <v>89</v>
      </c>
      <c r="C60" s="78" t="s">
        <v>151</v>
      </c>
      <c r="D60" s="78" t="s">
        <v>152</v>
      </c>
      <c r="E60" s="78" t="s">
        <v>84</v>
      </c>
      <c r="F60" s="79">
        <v>109</v>
      </c>
      <c r="G60" s="80" t="s">
        <v>153</v>
      </c>
      <c r="H60" s="81"/>
    </row>
    <row r="61" spans="1:8">
      <c r="A61" s="76" t="s">
        <v>80</v>
      </c>
      <c r="B61" s="77" t="s">
        <v>89</v>
      </c>
      <c r="C61" s="78" t="s">
        <v>154</v>
      </c>
      <c r="D61" s="78" t="s">
        <v>155</v>
      </c>
      <c r="E61" s="78" t="s">
        <v>84</v>
      </c>
      <c r="F61" s="79">
        <v>122</v>
      </c>
      <c r="G61" s="80" t="s">
        <v>156</v>
      </c>
      <c r="H61" s="81"/>
    </row>
    <row r="62" spans="1:8">
      <c r="A62" s="87"/>
      <c r="B62" s="88" t="s">
        <v>157</v>
      </c>
      <c r="C62" s="73"/>
      <c r="D62" s="73"/>
      <c r="E62" s="73"/>
      <c r="F62" s="89"/>
      <c r="G62" s="74" t="s">
        <v>158</v>
      </c>
      <c r="H62" s="81"/>
    </row>
    <row r="63" spans="1:8">
      <c r="A63" s="76" t="s">
        <v>80</v>
      </c>
      <c r="B63" s="77" t="s">
        <v>75</v>
      </c>
      <c r="C63" s="78" t="s">
        <v>159</v>
      </c>
      <c r="D63" s="78" t="s">
        <v>160</v>
      </c>
      <c r="E63" s="78" t="s">
        <v>84</v>
      </c>
      <c r="F63" s="79">
        <v>108</v>
      </c>
      <c r="G63" s="80" t="s">
        <v>161</v>
      </c>
    </row>
    <row r="64" spans="1:8">
      <c r="A64" s="76" t="s">
        <v>80</v>
      </c>
      <c r="B64" s="77" t="s">
        <v>162</v>
      </c>
      <c r="C64" s="78" t="s">
        <v>163</v>
      </c>
      <c r="D64" s="78" t="s">
        <v>164</v>
      </c>
      <c r="E64" s="78" t="s">
        <v>84</v>
      </c>
      <c r="F64" s="79">
        <v>110</v>
      </c>
      <c r="G64" s="80" t="s">
        <v>165</v>
      </c>
    </row>
    <row r="65" spans="1:7">
      <c r="A65" s="76" t="s">
        <v>80</v>
      </c>
      <c r="B65" s="77" t="s">
        <v>122</v>
      </c>
      <c r="C65" s="78" t="s">
        <v>166</v>
      </c>
      <c r="D65" s="78" t="s">
        <v>167</v>
      </c>
      <c r="E65" s="78" t="s">
        <v>84</v>
      </c>
      <c r="F65" s="79">
        <v>118</v>
      </c>
      <c r="G65" s="80" t="s">
        <v>168</v>
      </c>
    </row>
    <row r="66" spans="1:7">
      <c r="A66" s="76" t="s">
        <v>80</v>
      </c>
      <c r="B66" s="77" t="s">
        <v>126</v>
      </c>
      <c r="C66" s="78" t="s">
        <v>169</v>
      </c>
      <c r="D66" s="78" t="s">
        <v>170</v>
      </c>
      <c r="E66" s="78" t="s">
        <v>84</v>
      </c>
      <c r="F66" s="79">
        <v>117</v>
      </c>
      <c r="G66" s="80" t="s">
        <v>171</v>
      </c>
    </row>
    <row r="67" spans="1:7">
      <c r="A67" s="76" t="s">
        <v>80</v>
      </c>
      <c r="B67" s="77" t="s">
        <v>126</v>
      </c>
      <c r="C67" s="78" t="s">
        <v>172</v>
      </c>
      <c r="D67" s="78" t="s">
        <v>173</v>
      </c>
      <c r="E67" s="78" t="s">
        <v>84</v>
      </c>
      <c r="F67" s="79">
        <v>116</v>
      </c>
      <c r="G67" s="80" t="s">
        <v>174</v>
      </c>
    </row>
    <row r="68" spans="1:7">
      <c r="A68" s="76" t="s">
        <v>80</v>
      </c>
      <c r="B68" s="77" t="s">
        <v>126</v>
      </c>
      <c r="C68" s="78" t="s">
        <v>175</v>
      </c>
      <c r="D68" s="78" t="s">
        <v>176</v>
      </c>
      <c r="E68" s="78" t="s">
        <v>84</v>
      </c>
      <c r="F68" s="79">
        <v>127</v>
      </c>
      <c r="G68" s="80" t="s">
        <v>177</v>
      </c>
    </row>
    <row r="69" spans="1:7">
      <c r="A69" s="76" t="s">
        <v>80</v>
      </c>
      <c r="B69" s="77" t="s">
        <v>89</v>
      </c>
      <c r="C69" s="78" t="s">
        <v>178</v>
      </c>
      <c r="D69" s="78" t="s">
        <v>179</v>
      </c>
      <c r="E69" s="78" t="s">
        <v>84</v>
      </c>
      <c r="F69" s="79">
        <v>107</v>
      </c>
      <c r="G69" s="80" t="s">
        <v>180</v>
      </c>
    </row>
    <row r="70" spans="1:7">
      <c r="A70" s="87"/>
      <c r="B70" s="88" t="s">
        <v>181</v>
      </c>
      <c r="C70" s="88"/>
      <c r="D70" s="88"/>
      <c r="E70" s="88"/>
      <c r="F70" s="90"/>
      <c r="G70" s="91"/>
    </row>
    <row r="71" spans="1:7" ht="16.5" thickBot="1">
      <c r="A71" s="92" t="s">
        <v>80</v>
      </c>
      <c r="B71" s="93" t="s">
        <v>182</v>
      </c>
      <c r="C71" s="94" t="s">
        <v>183</v>
      </c>
      <c r="D71" s="94" t="s">
        <v>184</v>
      </c>
      <c r="E71" s="94" t="s">
        <v>84</v>
      </c>
      <c r="F71" s="95">
        <v>0</v>
      </c>
      <c r="G71" s="96" t="s">
        <v>185</v>
      </c>
    </row>
  </sheetData>
  <mergeCells count="16">
    <mergeCell ref="C1:H6"/>
    <mergeCell ref="A7:H7"/>
    <mergeCell ref="A8:A11"/>
    <mergeCell ref="D8:E8"/>
    <mergeCell ref="D11:E11"/>
    <mergeCell ref="D9:E9"/>
    <mergeCell ref="D10:E10"/>
    <mergeCell ref="A21:C29"/>
    <mergeCell ref="D21:F29"/>
    <mergeCell ref="A14:A17"/>
    <mergeCell ref="D14:E14"/>
    <mergeCell ref="D17:E17"/>
    <mergeCell ref="A20:C20"/>
    <mergeCell ref="D20:F20"/>
    <mergeCell ref="D15:E15"/>
    <mergeCell ref="D16:E16"/>
  </mergeCells>
  <hyperlinks>
    <hyperlink ref="A6" location="MENU!B20" display="BACK TO MENU" xr:uid="{DDE11B26-D407-4ED7-95C5-8A669DE95285}"/>
    <hyperlink ref="G33" r:id="rId1" xr:uid="{21900328-BE1C-4ACB-AC2C-96616FDC217B}"/>
    <hyperlink ref="G34" r:id="rId2" xr:uid="{A4CD256A-90FC-4BF1-8099-F8666F4AC850}"/>
    <hyperlink ref="G35" r:id="rId3" xr:uid="{2A776627-648A-419E-BF43-5B281872FCDF}"/>
    <hyperlink ref="G36" r:id="rId4" xr:uid="{BC71E583-1D3C-4394-BB16-84F6EA1DF6E0}"/>
    <hyperlink ref="G37" r:id="rId5" xr:uid="{FF816795-2749-4381-A072-375655F8A995}"/>
    <hyperlink ref="G38" r:id="rId6" xr:uid="{DA1E1A20-B6AF-47FA-BEA7-922A57CA8F98}"/>
    <hyperlink ref="G49" r:id="rId7" xr:uid="{546DB390-4FD6-4796-8D27-24B41DF77E6A}"/>
    <hyperlink ref="G56" r:id="rId8" xr:uid="{F809D5A4-8186-4038-9C14-072952A0A4B4}"/>
    <hyperlink ref="G62" r:id="rId9" xr:uid="{BCCF612B-EF4E-4AF2-8759-65A563D13734}"/>
    <hyperlink ref="G51" r:id="rId10" xr:uid="{5D5ED3A5-294C-40CC-B40A-38305AE4420D}"/>
    <hyperlink ref="G50" r:id="rId11" xr:uid="{2F7C9315-B1BB-40AE-9255-99206FDBC96C}"/>
    <hyperlink ref="G71" r:id="rId12" xr:uid="{845A93B2-A6BA-4220-801E-6F0FD710464A}"/>
    <hyperlink ref="G44" r:id="rId13" xr:uid="{FAE9AD5A-2106-4261-AA7A-8EEFD8916709}"/>
    <hyperlink ref="G45" r:id="rId14" display="yen.jane@tslines.com.vn" xr:uid="{8587BCFB-2FEB-49BE-BE99-9C6B4F85CA9B}"/>
    <hyperlink ref="G42" r:id="rId15" xr:uid="{846E539F-662F-492E-B8B7-F174EB2D522F}"/>
    <hyperlink ref="G43" r:id="rId16" xr:uid="{1B0DABCD-48C5-4CBC-9773-D3A9541C9CC2}"/>
    <hyperlink ref="G39:G41" r:id="rId17" display="cus.tslhph@tslines.com.vn" xr:uid="{232FA260-AEEE-4EC7-AA23-E3C9CD911034}"/>
    <hyperlink ref="G47" r:id="rId18" xr:uid="{69D31C1A-07F5-4144-87EB-AFE319ED62EA}"/>
  </hyperlinks>
  <pageMargins left="0.7" right="0.7" top="0.75" bottom="0.75" header="0.3" footer="0.3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03D8-2477-4BAE-9408-EA5ED393B3C1}">
  <sheetPr>
    <tabColor rgb="FFFF0000"/>
  </sheetPr>
  <dimension ref="A1:O69"/>
  <sheetViews>
    <sheetView zoomScale="85" zoomScaleNormal="85" workbookViewId="0"/>
  </sheetViews>
  <sheetFormatPr defaultColWidth="18.42578125" defaultRowHeight="15.75"/>
  <cols>
    <col min="1" max="1" width="50.7109375" style="1" customWidth="1"/>
    <col min="2" max="2" width="22" style="1" customWidth="1"/>
    <col min="3" max="3" width="24.140625" style="1" customWidth="1"/>
    <col min="4" max="4" width="22.7109375" style="1" customWidth="1"/>
    <col min="5" max="5" width="18.42578125" style="1"/>
    <col min="6" max="6" width="26.7109375" style="1" customWidth="1"/>
    <col min="7" max="7" width="25" style="1" customWidth="1"/>
    <col min="8" max="8" width="29" style="1" customWidth="1"/>
    <col min="9" max="16384" width="18.42578125" style="1"/>
  </cols>
  <sheetData>
    <row r="1" spans="1:15" ht="16.5" customHeight="1">
      <c r="B1" s="344" t="s">
        <v>490</v>
      </c>
      <c r="C1" s="344"/>
      <c r="D1" s="344"/>
      <c r="E1" s="344"/>
      <c r="F1" s="344"/>
      <c r="G1" s="344"/>
      <c r="I1" s="53"/>
      <c r="J1" s="53"/>
    </row>
    <row r="2" spans="1:15">
      <c r="B2" s="344"/>
      <c r="C2" s="344"/>
      <c r="D2" s="344"/>
      <c r="E2" s="344"/>
      <c r="F2" s="344"/>
      <c r="G2" s="344"/>
      <c r="I2" s="53"/>
      <c r="J2" s="53"/>
    </row>
    <row r="3" spans="1:15">
      <c r="B3" s="344"/>
      <c r="C3" s="344"/>
      <c r="D3" s="344"/>
      <c r="E3" s="344"/>
      <c r="F3" s="344"/>
      <c r="G3" s="344"/>
      <c r="I3" s="53"/>
      <c r="J3" s="53"/>
    </row>
    <row r="4" spans="1:15">
      <c r="B4" s="344"/>
      <c r="C4" s="344"/>
      <c r="D4" s="344"/>
      <c r="E4" s="344"/>
      <c r="F4" s="344"/>
      <c r="G4" s="344"/>
      <c r="I4" s="53"/>
      <c r="J4" s="53"/>
    </row>
    <row r="5" spans="1:15" ht="28.5" customHeight="1">
      <c r="B5" s="344"/>
      <c r="C5" s="344"/>
      <c r="D5" s="344"/>
      <c r="E5" s="344"/>
      <c r="F5" s="344"/>
      <c r="G5" s="344"/>
      <c r="I5" s="53"/>
      <c r="J5" s="53"/>
    </row>
    <row r="6" spans="1:15" ht="24" customHeight="1" thickBot="1">
      <c r="A6" s="55" t="s">
        <v>31</v>
      </c>
      <c r="B6" s="345"/>
      <c r="C6" s="345"/>
      <c r="D6" s="345"/>
      <c r="E6" s="345"/>
      <c r="F6" s="345"/>
      <c r="G6" s="345"/>
      <c r="I6" s="53"/>
      <c r="J6" s="53"/>
    </row>
    <row r="7" spans="1:15" ht="15" customHeight="1">
      <c r="A7" s="356" t="s">
        <v>186</v>
      </c>
      <c r="B7" s="356"/>
      <c r="C7" s="356"/>
      <c r="D7" s="356"/>
      <c r="E7" s="356"/>
      <c r="F7" s="356"/>
      <c r="G7" s="97"/>
      <c r="H7" s="97"/>
      <c r="I7" s="97"/>
      <c r="J7" s="98"/>
    </row>
    <row r="8" spans="1:15" s="101" customFormat="1">
      <c r="A8" s="357"/>
      <c r="B8" s="357"/>
      <c r="C8" s="357"/>
      <c r="D8" s="357"/>
      <c r="E8" s="357"/>
      <c r="F8" s="357"/>
      <c r="G8" s="99"/>
      <c r="H8" s="99"/>
      <c r="I8" s="99"/>
      <c r="J8" s="100"/>
      <c r="K8" s="1"/>
      <c r="L8" s="1"/>
      <c r="M8" s="1"/>
      <c r="N8" s="1"/>
      <c r="O8" s="1"/>
    </row>
    <row r="10" spans="1:15" s="104" customFormat="1">
      <c r="A10" s="102"/>
      <c r="B10" s="102" t="s">
        <v>187</v>
      </c>
      <c r="C10" s="352" t="s">
        <v>188</v>
      </c>
      <c r="D10" s="352"/>
      <c r="E10" s="102" t="s">
        <v>189</v>
      </c>
      <c r="K10" s="1"/>
      <c r="L10" s="1"/>
      <c r="M10" s="1"/>
      <c r="N10" s="1"/>
      <c r="O10" s="1"/>
    </row>
    <row r="11" spans="1:15">
      <c r="A11" s="105" t="s">
        <v>190</v>
      </c>
      <c r="B11" s="106" t="s">
        <v>191</v>
      </c>
      <c r="C11" s="354">
        <v>1000000</v>
      </c>
      <c r="D11" s="354"/>
      <c r="E11" s="290" t="s">
        <v>640</v>
      </c>
    </row>
    <row r="12" spans="1:15">
      <c r="A12" s="107" t="s">
        <v>192</v>
      </c>
      <c r="B12" s="108" t="s">
        <v>191</v>
      </c>
      <c r="C12" s="355">
        <v>627000</v>
      </c>
      <c r="D12" s="355"/>
      <c r="E12" s="109"/>
    </row>
    <row r="13" spans="1:15">
      <c r="A13" s="107" t="s">
        <v>193</v>
      </c>
      <c r="B13" s="108" t="s">
        <v>191</v>
      </c>
      <c r="C13" s="355">
        <v>199500</v>
      </c>
      <c r="D13" s="355"/>
      <c r="E13" s="109"/>
    </row>
    <row r="14" spans="1:15">
      <c r="A14" s="107" t="s">
        <v>194</v>
      </c>
      <c r="B14" s="108" t="s">
        <v>191</v>
      </c>
      <c r="C14" s="355">
        <v>627000</v>
      </c>
      <c r="D14" s="355"/>
      <c r="E14" s="109"/>
    </row>
    <row r="15" spans="1:15">
      <c r="A15" s="107" t="s">
        <v>195</v>
      </c>
      <c r="B15" s="108" t="s">
        <v>191</v>
      </c>
      <c r="C15" s="355">
        <v>627000</v>
      </c>
      <c r="D15" s="355"/>
      <c r="E15" s="109"/>
    </row>
    <row r="16" spans="1:15">
      <c r="A16" s="107" t="s">
        <v>601</v>
      </c>
      <c r="B16" s="108" t="s">
        <v>197</v>
      </c>
      <c r="C16" s="355">
        <v>30</v>
      </c>
      <c r="D16" s="355"/>
      <c r="E16" s="109"/>
    </row>
    <row r="17" spans="1:5">
      <c r="A17" s="107" t="s">
        <v>196</v>
      </c>
      <c r="B17" s="108" t="s">
        <v>197</v>
      </c>
      <c r="C17" s="355">
        <v>45</v>
      </c>
      <c r="D17" s="355">
        <v>45</v>
      </c>
      <c r="E17" s="110" t="s">
        <v>198</v>
      </c>
    </row>
    <row r="19" spans="1:5">
      <c r="A19" s="358" t="s">
        <v>551</v>
      </c>
      <c r="B19" s="358" t="s">
        <v>187</v>
      </c>
      <c r="C19" s="352" t="s">
        <v>557</v>
      </c>
      <c r="D19" s="352"/>
      <c r="E19" s="358" t="s">
        <v>189</v>
      </c>
    </row>
    <row r="20" spans="1:5">
      <c r="A20" s="358"/>
      <c r="B20" s="358"/>
      <c r="C20" s="103" t="s">
        <v>200</v>
      </c>
      <c r="D20" s="103" t="s">
        <v>201</v>
      </c>
      <c r="E20" s="358"/>
    </row>
    <row r="21" spans="1:5">
      <c r="A21" s="107" t="s">
        <v>552</v>
      </c>
      <c r="B21" s="108" t="s">
        <v>191</v>
      </c>
      <c r="C21" s="270">
        <v>3372500</v>
      </c>
      <c r="D21" s="270">
        <v>5130000</v>
      </c>
      <c r="E21" s="359" t="s">
        <v>558</v>
      </c>
    </row>
    <row r="22" spans="1:5">
      <c r="A22" s="107" t="s">
        <v>553</v>
      </c>
      <c r="B22" s="108" t="s">
        <v>191</v>
      </c>
      <c r="C22" s="270">
        <v>4322500</v>
      </c>
      <c r="D22" s="270">
        <v>6745000</v>
      </c>
      <c r="E22" s="359"/>
    </row>
    <row r="23" spans="1:5">
      <c r="A23" s="107" t="s">
        <v>554</v>
      </c>
      <c r="B23" s="108" t="s">
        <v>191</v>
      </c>
      <c r="C23" s="270">
        <v>4750000</v>
      </c>
      <c r="D23" s="270">
        <v>7315000</v>
      </c>
      <c r="E23" s="359"/>
    </row>
    <row r="24" spans="1:5">
      <c r="A24" s="107" t="s">
        <v>555</v>
      </c>
      <c r="B24" s="108" t="s">
        <v>191</v>
      </c>
      <c r="C24" s="270">
        <v>4322500</v>
      </c>
      <c r="D24" s="270">
        <v>6745000</v>
      </c>
      <c r="E24" s="359"/>
    </row>
    <row r="25" spans="1:5">
      <c r="A25" s="107" t="s">
        <v>556</v>
      </c>
      <c r="B25" s="108" t="s">
        <v>191</v>
      </c>
      <c r="C25" s="270">
        <v>4750000</v>
      </c>
      <c r="D25" s="270">
        <v>7315000</v>
      </c>
      <c r="E25" s="359"/>
    </row>
    <row r="27" spans="1:5">
      <c r="A27" s="353" t="s">
        <v>199</v>
      </c>
      <c r="B27" s="353"/>
      <c r="C27" s="353"/>
      <c r="D27" s="353"/>
      <c r="E27" s="353"/>
    </row>
    <row r="28" spans="1:5">
      <c r="A28" s="358" t="s">
        <v>551</v>
      </c>
      <c r="B28" s="358" t="s">
        <v>187</v>
      </c>
      <c r="C28" s="352" t="s">
        <v>188</v>
      </c>
      <c r="D28" s="352"/>
      <c r="E28" s="102" t="s">
        <v>189</v>
      </c>
    </row>
    <row r="29" spans="1:5">
      <c r="A29" s="358"/>
      <c r="B29" s="358"/>
      <c r="C29" s="103" t="s">
        <v>200</v>
      </c>
      <c r="D29" s="103" t="s">
        <v>201</v>
      </c>
      <c r="E29" s="109"/>
    </row>
    <row r="30" spans="1:5">
      <c r="A30" s="111" t="s">
        <v>202</v>
      </c>
      <c r="B30" s="112"/>
      <c r="C30" s="112"/>
      <c r="D30" s="112"/>
      <c r="E30" s="110" t="s">
        <v>203</v>
      </c>
    </row>
    <row r="31" spans="1:5">
      <c r="A31" s="111" t="s">
        <v>204</v>
      </c>
      <c r="B31" s="113" t="s">
        <v>205</v>
      </c>
      <c r="C31" s="114">
        <v>450000</v>
      </c>
      <c r="D31" s="114">
        <v>900000</v>
      </c>
      <c r="E31" s="110" t="s">
        <v>203</v>
      </c>
    </row>
    <row r="32" spans="1:5">
      <c r="A32" s="111" t="s">
        <v>206</v>
      </c>
      <c r="B32" s="113" t="s">
        <v>205</v>
      </c>
      <c r="C32" s="114">
        <v>550000</v>
      </c>
      <c r="D32" s="114">
        <v>1100000</v>
      </c>
      <c r="E32" s="110" t="s">
        <v>203</v>
      </c>
    </row>
    <row r="33" spans="1:5">
      <c r="A33" s="115"/>
      <c r="B33" s="116"/>
      <c r="C33" s="117"/>
      <c r="D33" s="117"/>
      <c r="E33" s="118"/>
    </row>
    <row r="34" spans="1:5">
      <c r="A34" s="111" t="s">
        <v>207</v>
      </c>
      <c r="B34" s="119"/>
      <c r="C34" s="117"/>
      <c r="D34" s="117"/>
      <c r="E34" s="110" t="s">
        <v>203</v>
      </c>
    </row>
    <row r="35" spans="1:5">
      <c r="A35" s="111" t="s">
        <v>208</v>
      </c>
      <c r="B35" s="113" t="s">
        <v>205</v>
      </c>
      <c r="C35" s="114">
        <v>520000</v>
      </c>
      <c r="D35" s="114">
        <v>1040000</v>
      </c>
      <c r="E35" s="110" t="s">
        <v>203</v>
      </c>
    </row>
    <row r="36" spans="1:5">
      <c r="A36" s="111" t="s">
        <v>209</v>
      </c>
      <c r="B36" s="113" t="s">
        <v>205</v>
      </c>
      <c r="C36" s="114">
        <v>620000</v>
      </c>
      <c r="D36" s="114">
        <v>1240000</v>
      </c>
      <c r="E36" s="110" t="s">
        <v>203</v>
      </c>
    </row>
    <row r="37" spans="1:5">
      <c r="A37" s="111"/>
      <c r="B37" s="113"/>
      <c r="C37" s="114"/>
      <c r="D37" s="114"/>
      <c r="E37" s="118"/>
    </row>
    <row r="38" spans="1:5">
      <c r="A38" s="111" t="s">
        <v>210</v>
      </c>
      <c r="B38" s="120"/>
      <c r="C38" s="120"/>
      <c r="D38" s="120"/>
      <c r="E38" s="109"/>
    </row>
    <row r="39" spans="1:5">
      <c r="A39" s="111" t="s">
        <v>211</v>
      </c>
      <c r="B39" s="121" t="s">
        <v>205</v>
      </c>
      <c r="C39" s="114">
        <v>1045000</v>
      </c>
      <c r="D39" s="114">
        <v>1672000</v>
      </c>
      <c r="E39" s="110" t="s">
        <v>203</v>
      </c>
    </row>
    <row r="40" spans="1:5">
      <c r="A40" s="111" t="s">
        <v>212</v>
      </c>
      <c r="B40" s="121" t="s">
        <v>205</v>
      </c>
      <c r="C40" s="114">
        <v>1672000</v>
      </c>
      <c r="D40" s="114">
        <v>2194500</v>
      </c>
      <c r="E40" s="110" t="s">
        <v>203</v>
      </c>
    </row>
    <row r="41" spans="1:5">
      <c r="A41" s="115"/>
      <c r="B41" s="119"/>
      <c r="C41" s="122"/>
      <c r="D41" s="122"/>
      <c r="E41" s="109"/>
    </row>
    <row r="42" spans="1:5">
      <c r="A42" s="111" t="s">
        <v>213</v>
      </c>
      <c r="B42" s="119"/>
      <c r="C42" s="122"/>
      <c r="D42" s="122"/>
      <c r="E42" s="110" t="s">
        <v>203</v>
      </c>
    </row>
    <row r="43" spans="1:5">
      <c r="A43" s="111" t="s">
        <v>214</v>
      </c>
      <c r="B43" s="121" t="s">
        <v>205</v>
      </c>
      <c r="C43" s="114">
        <v>1045000</v>
      </c>
      <c r="D43" s="114">
        <v>1672000</v>
      </c>
      <c r="E43" s="110" t="s">
        <v>203</v>
      </c>
    </row>
    <row r="44" spans="1:5">
      <c r="A44" s="111" t="s">
        <v>215</v>
      </c>
      <c r="B44" s="121" t="s">
        <v>205</v>
      </c>
      <c r="C44" s="114">
        <v>1672000</v>
      </c>
      <c r="D44" s="114">
        <v>2194500</v>
      </c>
      <c r="E44" s="110" t="s">
        <v>203</v>
      </c>
    </row>
    <row r="46" spans="1:5">
      <c r="A46" s="353" t="s">
        <v>216</v>
      </c>
      <c r="B46" s="353"/>
      <c r="C46" s="353"/>
      <c r="D46" s="353"/>
      <c r="E46" s="353"/>
    </row>
    <row r="47" spans="1:5">
      <c r="A47" s="358" t="s">
        <v>551</v>
      </c>
      <c r="B47" s="358" t="s">
        <v>187</v>
      </c>
      <c r="C47" s="352" t="s">
        <v>188</v>
      </c>
      <c r="D47" s="352"/>
      <c r="E47" s="102" t="s">
        <v>189</v>
      </c>
    </row>
    <row r="48" spans="1:5">
      <c r="A48" s="358"/>
      <c r="B48" s="358"/>
      <c r="C48" s="103" t="s">
        <v>200</v>
      </c>
      <c r="D48" s="103" t="s">
        <v>201</v>
      </c>
      <c r="E48" s="109"/>
    </row>
    <row r="49" spans="1:5">
      <c r="A49" s="123" t="s">
        <v>217</v>
      </c>
      <c r="B49" s="108"/>
      <c r="C49" s="124"/>
      <c r="D49" s="124"/>
      <c r="E49" s="109" t="s">
        <v>218</v>
      </c>
    </row>
    <row r="50" spans="1:5">
      <c r="A50" s="123" t="s">
        <v>219</v>
      </c>
      <c r="B50" s="108" t="s">
        <v>205</v>
      </c>
      <c r="C50" s="103">
        <v>80000</v>
      </c>
      <c r="D50" s="103">
        <v>160000</v>
      </c>
      <c r="E50" s="109" t="s">
        <v>218</v>
      </c>
    </row>
    <row r="51" spans="1:5">
      <c r="A51" s="123"/>
      <c r="B51" s="108"/>
      <c r="C51" s="103"/>
      <c r="D51" s="103"/>
      <c r="E51" s="109"/>
    </row>
    <row r="52" spans="1:5">
      <c r="A52" s="123" t="s">
        <v>220</v>
      </c>
      <c r="B52" s="108"/>
      <c r="C52" s="124"/>
      <c r="D52" s="124"/>
      <c r="E52" s="109" t="s">
        <v>218</v>
      </c>
    </row>
    <row r="53" spans="1:5">
      <c r="A53" s="123" t="s">
        <v>221</v>
      </c>
      <c r="B53" s="108" t="s">
        <v>205</v>
      </c>
      <c r="C53" s="103">
        <v>80000</v>
      </c>
      <c r="D53" s="103">
        <v>160000</v>
      </c>
      <c r="E53" s="109" t="s">
        <v>218</v>
      </c>
    </row>
    <row r="54" spans="1:5">
      <c r="A54" s="123"/>
      <c r="B54" s="108"/>
      <c r="C54" s="103"/>
      <c r="D54" s="103"/>
      <c r="E54" s="109"/>
    </row>
    <row r="55" spans="1:5">
      <c r="A55" s="123" t="s">
        <v>222</v>
      </c>
      <c r="B55" s="108"/>
      <c r="C55" s="124"/>
      <c r="D55" s="124"/>
      <c r="E55" s="109" t="s">
        <v>218</v>
      </c>
    </row>
    <row r="56" spans="1:5">
      <c r="A56" s="123" t="s">
        <v>223</v>
      </c>
      <c r="B56" s="108" t="s">
        <v>205</v>
      </c>
      <c r="C56" s="124">
        <v>130000</v>
      </c>
      <c r="D56" s="124">
        <v>260000</v>
      </c>
      <c r="E56" s="109" t="s">
        <v>218</v>
      </c>
    </row>
    <row r="57" spans="1:5">
      <c r="A57" s="123" t="s">
        <v>224</v>
      </c>
      <c r="B57" s="108" t="s">
        <v>205</v>
      </c>
      <c r="C57" s="103">
        <v>260000</v>
      </c>
      <c r="D57" s="103">
        <v>520000</v>
      </c>
      <c r="E57" s="109" t="s">
        <v>218</v>
      </c>
    </row>
    <row r="59" spans="1:5">
      <c r="A59" s="353" t="s">
        <v>225</v>
      </c>
      <c r="B59" s="353"/>
      <c r="C59" s="353"/>
      <c r="D59" s="353"/>
      <c r="E59" s="353"/>
    </row>
    <row r="60" spans="1:5">
      <c r="A60" s="358" t="s">
        <v>551</v>
      </c>
      <c r="B60" s="358" t="s">
        <v>187</v>
      </c>
      <c r="C60" s="352" t="s">
        <v>188</v>
      </c>
      <c r="D60" s="352"/>
      <c r="E60" s="102" t="s">
        <v>189</v>
      </c>
    </row>
    <row r="61" spans="1:5">
      <c r="A61" s="358"/>
      <c r="B61" s="358"/>
      <c r="C61" s="103" t="s">
        <v>200</v>
      </c>
      <c r="D61" s="103" t="s">
        <v>201</v>
      </c>
      <c r="E61" s="109"/>
    </row>
    <row r="62" spans="1:5">
      <c r="A62" s="123" t="s">
        <v>226</v>
      </c>
      <c r="B62" s="108" t="s">
        <v>205</v>
      </c>
      <c r="C62" s="124"/>
      <c r="D62" s="124"/>
      <c r="E62" s="109"/>
    </row>
    <row r="63" spans="1:5" ht="25.5">
      <c r="A63" s="123" t="s">
        <v>651</v>
      </c>
      <c r="B63" s="108" t="s">
        <v>205</v>
      </c>
      <c r="C63" s="124">
        <v>907500</v>
      </c>
      <c r="D63" s="124">
        <v>1705000</v>
      </c>
      <c r="E63" s="109" t="s">
        <v>230</v>
      </c>
    </row>
    <row r="65" spans="1:5">
      <c r="A65" s="353" t="s">
        <v>227</v>
      </c>
      <c r="B65" s="353"/>
      <c r="C65" s="353"/>
      <c r="D65" s="353"/>
      <c r="E65" s="353"/>
    </row>
    <row r="66" spans="1:5">
      <c r="A66" s="102"/>
      <c r="B66" s="102" t="s">
        <v>187</v>
      </c>
      <c r="C66" s="352" t="s">
        <v>228</v>
      </c>
      <c r="D66" s="352"/>
      <c r="E66" s="102" t="s">
        <v>189</v>
      </c>
    </row>
    <row r="67" spans="1:5" ht="20.25" customHeight="1">
      <c r="A67" s="123" t="s">
        <v>229</v>
      </c>
      <c r="B67" s="108" t="s">
        <v>205</v>
      </c>
      <c r="C67" s="352"/>
      <c r="D67" s="352"/>
      <c r="E67" s="109" t="s">
        <v>230</v>
      </c>
    </row>
    <row r="68" spans="1:5" ht="20.25" customHeight="1">
      <c r="A68" s="123" t="s">
        <v>231</v>
      </c>
      <c r="B68" s="108" t="s">
        <v>205</v>
      </c>
      <c r="C68" s="352">
        <v>500000</v>
      </c>
      <c r="D68" s="352"/>
      <c r="E68" s="109" t="s">
        <v>230</v>
      </c>
    </row>
    <row r="69" spans="1:5" ht="20.25" customHeight="1">
      <c r="A69" s="123" t="s">
        <v>232</v>
      </c>
      <c r="B69" s="108" t="s">
        <v>205</v>
      </c>
      <c r="C69" s="352">
        <v>1000000</v>
      </c>
      <c r="D69" s="352"/>
      <c r="E69" s="109" t="s">
        <v>230</v>
      </c>
    </row>
  </sheetData>
  <mergeCells count="32">
    <mergeCell ref="A60:A61"/>
    <mergeCell ref="B60:B61"/>
    <mergeCell ref="E21:E25"/>
    <mergeCell ref="B19:B20"/>
    <mergeCell ref="A28:A29"/>
    <mergeCell ref="B28:B29"/>
    <mergeCell ref="A47:A48"/>
    <mergeCell ref="B47:B48"/>
    <mergeCell ref="C60:D60"/>
    <mergeCell ref="A27:E27"/>
    <mergeCell ref="C28:D28"/>
    <mergeCell ref="A46:E46"/>
    <mergeCell ref="C47:D47"/>
    <mergeCell ref="A59:E59"/>
    <mergeCell ref="B1:G6"/>
    <mergeCell ref="C19:D19"/>
    <mergeCell ref="C10:D10"/>
    <mergeCell ref="C11:D11"/>
    <mergeCell ref="C12:D12"/>
    <mergeCell ref="C13:D13"/>
    <mergeCell ref="C14:D14"/>
    <mergeCell ref="C15:D15"/>
    <mergeCell ref="C17:D17"/>
    <mergeCell ref="A7:F8"/>
    <mergeCell ref="A19:A20"/>
    <mergeCell ref="E19:E20"/>
    <mergeCell ref="C16:D16"/>
    <mergeCell ref="C66:D66"/>
    <mergeCell ref="C67:D67"/>
    <mergeCell ref="C68:D68"/>
    <mergeCell ref="C69:D69"/>
    <mergeCell ref="A65:E65"/>
  </mergeCells>
  <hyperlinks>
    <hyperlink ref="A6" location="MENU!B20" display="BACK TO MENU" xr:uid="{4BE8920B-DC09-4CB3-A12C-D1B76D7B0A5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92EB-44B5-46C0-B924-B1A1C2BB454C}">
  <sheetPr>
    <tabColor rgb="FFFF0000"/>
  </sheetPr>
  <dimension ref="A1:GZ90"/>
  <sheetViews>
    <sheetView workbookViewId="0"/>
  </sheetViews>
  <sheetFormatPr defaultColWidth="12.7109375" defaultRowHeight="15" customHeight="1"/>
  <cols>
    <col min="1" max="1" width="21.7109375" style="127" customWidth="1"/>
    <col min="2" max="2" width="27.85546875" style="127" customWidth="1"/>
    <col min="3" max="3" width="10.85546875" style="127" bestFit="1" customWidth="1"/>
    <col min="4" max="4" width="22.28515625" style="127" customWidth="1"/>
    <col min="5" max="5" width="19.85546875" style="127" customWidth="1"/>
    <col min="6" max="6" width="21.5703125" style="127" customWidth="1"/>
    <col min="7" max="7" width="22.7109375" style="168" customWidth="1"/>
    <col min="8" max="8" width="23.42578125" style="168" customWidth="1"/>
    <col min="9" max="11" width="21" style="127" customWidth="1"/>
    <col min="12" max="13" width="17.85546875" style="127" customWidth="1"/>
    <col min="14" max="14" width="16.140625" style="127" customWidth="1"/>
    <col min="15" max="16" width="12.7109375" style="9"/>
    <col min="17" max="16384" width="12.7109375" style="127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  <c r="J1" s="360"/>
      <c r="K1" s="360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06" s="14" customFormat="1" ht="26.25" customHeight="1" thickTop="1">
      <c r="A2" s="55" t="s">
        <v>31</v>
      </c>
      <c r="B2" s="127"/>
      <c r="D2" s="264" t="s">
        <v>6</v>
      </c>
      <c r="E2" s="367">
        <f>MENU!F11</f>
        <v>45793</v>
      </c>
      <c r="F2" s="367"/>
      <c r="G2" s="127"/>
      <c r="H2" s="127"/>
      <c r="I2" s="52"/>
      <c r="J2" s="52"/>
      <c r="K2" s="52"/>
      <c r="L2" s="52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06" s="14" customFormat="1" ht="15" customHeight="1">
      <c r="A3" s="55"/>
      <c r="B3" s="52"/>
      <c r="C3" s="52"/>
      <c r="D3" s="52"/>
      <c r="E3" s="52"/>
      <c r="F3" s="1"/>
      <c r="G3" s="127"/>
      <c r="H3" s="127"/>
      <c r="I3" s="52"/>
      <c r="J3" s="52"/>
      <c r="K3" s="52"/>
      <c r="L3" s="52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06" ht="20.25">
      <c r="A4" s="361" t="s">
        <v>28</v>
      </c>
      <c r="B4" s="361"/>
      <c r="C4" s="361"/>
      <c r="D4" s="361"/>
      <c r="E4" s="361"/>
      <c r="F4" s="361"/>
      <c r="G4" s="361"/>
      <c r="H4" s="361"/>
      <c r="M4" s="128"/>
      <c r="O4" s="127"/>
      <c r="P4" s="127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5" customHeight="1" thickBot="1">
      <c r="A5" s="128"/>
      <c r="B5" s="128"/>
      <c r="C5" s="128"/>
      <c r="D5" s="128"/>
      <c r="E5" s="128"/>
      <c r="F5" s="128"/>
      <c r="G5" s="128"/>
      <c r="H5" s="128"/>
      <c r="M5" s="128"/>
      <c r="O5" s="127"/>
      <c r="P5" s="127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</row>
    <row r="6" spans="1:206" s="1" customFormat="1" ht="14.25" customHeight="1">
      <c r="A6" s="362" t="s">
        <v>51</v>
      </c>
      <c r="B6" s="294" t="s">
        <v>34</v>
      </c>
      <c r="C6" s="295" t="s">
        <v>35</v>
      </c>
      <c r="D6" s="365" t="s">
        <v>689</v>
      </c>
      <c r="E6" s="366"/>
      <c r="F6" s="295" t="s">
        <v>688</v>
      </c>
      <c r="G6" s="295" t="s">
        <v>54</v>
      </c>
      <c r="H6" s="296" t="s">
        <v>55</v>
      </c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</row>
    <row r="7" spans="1:206" s="1" customFormat="1" ht="14.25" customHeight="1">
      <c r="A7" s="363"/>
      <c r="B7" s="59" t="s">
        <v>656</v>
      </c>
      <c r="C7" s="60" t="s">
        <v>40</v>
      </c>
      <c r="D7" s="342" t="s">
        <v>56</v>
      </c>
      <c r="E7" s="343"/>
      <c r="F7" s="61" t="s">
        <v>685</v>
      </c>
      <c r="G7" s="61" t="s">
        <v>57</v>
      </c>
      <c r="H7" s="62" t="s">
        <v>58</v>
      </c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</row>
    <row r="8" spans="1:206" s="1" customFormat="1" ht="14.25" customHeight="1">
      <c r="A8" s="363"/>
      <c r="B8" s="59" t="s">
        <v>665</v>
      </c>
      <c r="C8" s="60" t="s">
        <v>684</v>
      </c>
      <c r="D8" s="342" t="s">
        <v>60</v>
      </c>
      <c r="E8" s="343"/>
      <c r="F8" s="61" t="s">
        <v>687</v>
      </c>
      <c r="G8" s="61" t="s">
        <v>686</v>
      </c>
      <c r="H8" s="62" t="s">
        <v>686</v>
      </c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</row>
    <row r="9" spans="1:206" s="1" customFormat="1" ht="14.25" customHeight="1" thickBot="1">
      <c r="A9" s="364"/>
      <c r="B9" s="63" t="s">
        <v>653</v>
      </c>
      <c r="C9" s="64" t="s">
        <v>46</v>
      </c>
      <c r="D9" s="335" t="s">
        <v>57</v>
      </c>
      <c r="E9" s="336"/>
      <c r="F9" s="64" t="s">
        <v>59</v>
      </c>
      <c r="G9" s="64" t="s">
        <v>60</v>
      </c>
      <c r="H9" s="65" t="s">
        <v>60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</row>
    <row r="10" spans="1:206" s="1" customFormat="1" ht="14.25" customHeight="1"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1:206" ht="15" customHeight="1" thickBot="1">
      <c r="A11" s="129" t="s">
        <v>657</v>
      </c>
      <c r="B11" s="129" t="s">
        <v>660</v>
      </c>
      <c r="G11" s="127"/>
      <c r="H11" s="127"/>
      <c r="I11" s="150"/>
      <c r="J11" s="150"/>
      <c r="K11" s="150"/>
      <c r="O11" s="127"/>
      <c r="P11" s="127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</row>
    <row r="12" spans="1:206" ht="15" customHeight="1">
      <c r="A12" s="130" t="s">
        <v>233</v>
      </c>
      <c r="B12" s="131" t="s">
        <v>234</v>
      </c>
      <c r="C12" s="132" t="s">
        <v>235</v>
      </c>
      <c r="D12" s="133" t="s">
        <v>236</v>
      </c>
      <c r="E12" s="134" t="s">
        <v>238</v>
      </c>
      <c r="F12" s="134" t="s">
        <v>237</v>
      </c>
      <c r="G12" s="134" t="s">
        <v>242</v>
      </c>
      <c r="H12" s="135" t="s">
        <v>243</v>
      </c>
      <c r="I12" s="150"/>
      <c r="J12" s="150"/>
      <c r="K12" s="150"/>
      <c r="O12" s="127"/>
      <c r="P12" s="127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</row>
    <row r="13" spans="1:206" ht="15" customHeight="1">
      <c r="A13" s="372" t="s">
        <v>244</v>
      </c>
      <c r="B13" s="374"/>
      <c r="C13" s="375"/>
      <c r="D13" s="136" t="s">
        <v>245</v>
      </c>
      <c r="E13" s="137" t="s">
        <v>246</v>
      </c>
      <c r="F13" s="137" t="s">
        <v>246</v>
      </c>
      <c r="G13" s="137" t="s">
        <v>594</v>
      </c>
      <c r="H13" s="139" t="s">
        <v>248</v>
      </c>
      <c r="I13" s="150"/>
      <c r="J13" s="150"/>
      <c r="K13" s="150"/>
      <c r="O13" s="127"/>
      <c r="P13" s="127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</row>
    <row r="14" spans="1:206" ht="24">
      <c r="A14" s="373"/>
      <c r="B14" s="376"/>
      <c r="C14" s="377"/>
      <c r="D14" s="140" t="s">
        <v>251</v>
      </c>
      <c r="E14" s="141" t="s">
        <v>253</v>
      </c>
      <c r="F14" s="141" t="s">
        <v>252</v>
      </c>
      <c r="G14" s="141" t="s">
        <v>661</v>
      </c>
      <c r="H14" s="292" t="s">
        <v>662</v>
      </c>
      <c r="I14" s="150"/>
      <c r="J14" s="150"/>
      <c r="K14" s="150"/>
      <c r="O14" s="127"/>
      <c r="P14" s="127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</row>
    <row r="15" spans="1:206" ht="15" customHeight="1">
      <c r="A15" s="369" t="s">
        <v>656</v>
      </c>
      <c r="B15" s="273" t="s">
        <v>693</v>
      </c>
      <c r="C15" s="186" t="s">
        <v>695</v>
      </c>
      <c r="D15" s="142">
        <v>45782</v>
      </c>
      <c r="E15" s="144">
        <f t="shared" ref="E15:E23" si="0">D15+2</f>
        <v>45784</v>
      </c>
      <c r="F15" s="144">
        <f t="shared" ref="F15:F23" si="1">D15+2</f>
        <v>45784</v>
      </c>
      <c r="G15" s="185">
        <f t="shared" ref="G15:G23" si="2">D15+7</f>
        <v>45789</v>
      </c>
      <c r="H15" s="143">
        <f t="shared" ref="H15:H23" si="3">D15+8</f>
        <v>45790</v>
      </c>
      <c r="I15" s="150"/>
      <c r="J15" s="150"/>
      <c r="K15" s="150"/>
      <c r="O15" s="127"/>
      <c r="P15" s="127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</row>
    <row r="16" spans="1:206" ht="15" customHeight="1">
      <c r="A16" s="369"/>
      <c r="B16" s="273" t="s">
        <v>658</v>
      </c>
      <c r="C16" s="186" t="s">
        <v>634</v>
      </c>
      <c r="D16" s="142">
        <f t="shared" ref="D16:D22" si="4">D15+7</f>
        <v>45789</v>
      </c>
      <c r="E16" s="144">
        <f t="shared" si="0"/>
        <v>45791</v>
      </c>
      <c r="F16" s="144">
        <f t="shared" si="1"/>
        <v>45791</v>
      </c>
      <c r="G16" s="185">
        <f t="shared" si="2"/>
        <v>45796</v>
      </c>
      <c r="H16" s="143">
        <f t="shared" si="3"/>
        <v>45797</v>
      </c>
      <c r="I16" s="150"/>
      <c r="J16" s="150"/>
      <c r="K16" s="150"/>
      <c r="O16" s="127"/>
      <c r="P16" s="127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</row>
    <row r="17" spans="1:208" ht="15" customHeight="1">
      <c r="A17" s="369"/>
      <c r="B17" s="273" t="s">
        <v>659</v>
      </c>
      <c r="C17" s="186" t="s">
        <v>696</v>
      </c>
      <c r="D17" s="142">
        <f t="shared" si="4"/>
        <v>45796</v>
      </c>
      <c r="E17" s="144">
        <f t="shared" si="0"/>
        <v>45798</v>
      </c>
      <c r="F17" s="144">
        <f t="shared" si="1"/>
        <v>45798</v>
      </c>
      <c r="G17" s="185">
        <f t="shared" si="2"/>
        <v>45803</v>
      </c>
      <c r="H17" s="143">
        <f t="shared" si="3"/>
        <v>45804</v>
      </c>
      <c r="I17" s="150"/>
      <c r="J17" s="150"/>
      <c r="K17" s="150"/>
      <c r="O17" s="127"/>
      <c r="P17" s="127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</row>
    <row r="18" spans="1:208" ht="15" customHeight="1">
      <c r="A18" s="369"/>
      <c r="B18" s="273" t="s">
        <v>693</v>
      </c>
      <c r="C18" s="186" t="s">
        <v>697</v>
      </c>
      <c r="D18" s="142">
        <f t="shared" si="4"/>
        <v>45803</v>
      </c>
      <c r="E18" s="144">
        <f t="shared" si="0"/>
        <v>45805</v>
      </c>
      <c r="F18" s="144">
        <f t="shared" si="1"/>
        <v>45805</v>
      </c>
      <c r="G18" s="185">
        <f t="shared" si="2"/>
        <v>45810</v>
      </c>
      <c r="H18" s="143">
        <f t="shared" si="3"/>
        <v>45811</v>
      </c>
      <c r="I18" s="150"/>
      <c r="J18" s="150"/>
      <c r="K18" s="150"/>
      <c r="O18" s="127"/>
      <c r="P18" s="127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</row>
    <row r="19" spans="1:208" ht="15" customHeight="1">
      <c r="A19" s="369"/>
      <c r="B19" s="273" t="s">
        <v>658</v>
      </c>
      <c r="C19" s="186" t="s">
        <v>635</v>
      </c>
      <c r="D19" s="142">
        <f t="shared" si="4"/>
        <v>45810</v>
      </c>
      <c r="E19" s="144">
        <f t="shared" ref="E19:E22" si="5">D19+2</f>
        <v>45812</v>
      </c>
      <c r="F19" s="144">
        <f t="shared" ref="F19:F22" si="6">D19+2</f>
        <v>45812</v>
      </c>
      <c r="G19" s="185">
        <f t="shared" ref="G19:G22" si="7">D19+7</f>
        <v>45817</v>
      </c>
      <c r="H19" s="143">
        <f t="shared" ref="H19:H22" si="8">D19+8</f>
        <v>45818</v>
      </c>
      <c r="I19" s="150"/>
      <c r="J19" s="150"/>
      <c r="K19" s="150"/>
      <c r="O19" s="127"/>
      <c r="P19" s="127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</row>
    <row r="20" spans="1:208" ht="15" customHeight="1">
      <c r="A20" s="369"/>
      <c r="B20" s="273" t="s">
        <v>659</v>
      </c>
      <c r="C20" s="186" t="s">
        <v>761</v>
      </c>
      <c r="D20" s="142">
        <f t="shared" si="4"/>
        <v>45817</v>
      </c>
      <c r="E20" s="144">
        <f t="shared" si="5"/>
        <v>45819</v>
      </c>
      <c r="F20" s="144">
        <f t="shared" si="6"/>
        <v>45819</v>
      </c>
      <c r="G20" s="185">
        <f t="shared" si="7"/>
        <v>45824</v>
      </c>
      <c r="H20" s="143">
        <f t="shared" si="8"/>
        <v>45825</v>
      </c>
      <c r="I20" s="150"/>
      <c r="J20" s="150"/>
      <c r="K20" s="150"/>
      <c r="O20" s="127"/>
      <c r="P20" s="127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</row>
    <row r="21" spans="1:208" ht="15" customHeight="1">
      <c r="A21" s="369"/>
      <c r="B21" s="273" t="s">
        <v>693</v>
      </c>
      <c r="C21" s="186" t="s">
        <v>762</v>
      </c>
      <c r="D21" s="142">
        <f t="shared" si="4"/>
        <v>45824</v>
      </c>
      <c r="E21" s="144">
        <f t="shared" si="5"/>
        <v>45826</v>
      </c>
      <c r="F21" s="144">
        <f t="shared" si="6"/>
        <v>45826</v>
      </c>
      <c r="G21" s="185">
        <f t="shared" si="7"/>
        <v>45831</v>
      </c>
      <c r="H21" s="143">
        <f t="shared" si="8"/>
        <v>45832</v>
      </c>
      <c r="I21" s="150"/>
      <c r="J21" s="150"/>
      <c r="K21" s="150"/>
      <c r="O21" s="127"/>
      <c r="P21" s="127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</row>
    <row r="22" spans="1:208" ht="15" customHeight="1">
      <c r="A22" s="369"/>
      <c r="B22" s="273" t="s">
        <v>658</v>
      </c>
      <c r="C22" s="186" t="s">
        <v>636</v>
      </c>
      <c r="D22" s="142">
        <f t="shared" si="4"/>
        <v>45831</v>
      </c>
      <c r="E22" s="144">
        <f t="shared" si="5"/>
        <v>45833</v>
      </c>
      <c r="F22" s="144">
        <f t="shared" si="6"/>
        <v>45833</v>
      </c>
      <c r="G22" s="185">
        <f t="shared" si="7"/>
        <v>45838</v>
      </c>
      <c r="H22" s="143">
        <f t="shared" si="8"/>
        <v>45839</v>
      </c>
      <c r="I22" s="150"/>
      <c r="J22" s="150"/>
      <c r="K22" s="150"/>
      <c r="O22" s="127"/>
      <c r="P22" s="127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</row>
    <row r="23" spans="1:208" ht="15" customHeight="1" thickBot="1">
      <c r="A23" s="370"/>
      <c r="B23" s="272" t="s">
        <v>659</v>
      </c>
      <c r="C23" s="148" t="s">
        <v>763</v>
      </c>
      <c r="D23" s="147">
        <f>D22+7</f>
        <v>45838</v>
      </c>
      <c r="E23" s="149">
        <f t="shared" si="0"/>
        <v>45840</v>
      </c>
      <c r="F23" s="149">
        <f t="shared" si="1"/>
        <v>45840</v>
      </c>
      <c r="G23" s="149">
        <f t="shared" si="2"/>
        <v>45845</v>
      </c>
      <c r="H23" s="148">
        <f t="shared" si="3"/>
        <v>45846</v>
      </c>
      <c r="I23" s="150"/>
      <c r="J23" s="150"/>
      <c r="K23" s="150"/>
      <c r="O23" s="127"/>
      <c r="P23" s="127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</row>
    <row r="24" spans="1:208" ht="15" customHeight="1">
      <c r="F24" s="150"/>
      <c r="G24" s="150"/>
      <c r="H24" s="150"/>
      <c r="I24" s="150"/>
      <c r="J24" s="150"/>
      <c r="K24" s="150"/>
      <c r="O24" s="127"/>
      <c r="P24" s="127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</row>
    <row r="25" spans="1:208" ht="15" customHeight="1" thickBot="1">
      <c r="A25" s="129" t="s">
        <v>664</v>
      </c>
      <c r="B25" s="129" t="s">
        <v>666</v>
      </c>
      <c r="G25" s="127"/>
      <c r="H25" s="127"/>
      <c r="I25" s="150"/>
      <c r="J25" s="150"/>
      <c r="K25" s="150"/>
      <c r="O25" s="127"/>
      <c r="P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</row>
    <row r="26" spans="1:208" ht="15" customHeight="1">
      <c r="A26" s="130" t="s">
        <v>233</v>
      </c>
      <c r="B26" s="131" t="s">
        <v>234</v>
      </c>
      <c r="C26" s="132" t="s">
        <v>235</v>
      </c>
      <c r="D26" s="133" t="s">
        <v>236</v>
      </c>
      <c r="E26" s="134" t="s">
        <v>592</v>
      </c>
      <c r="F26" s="134" t="s">
        <v>238</v>
      </c>
      <c r="G26" s="134" t="s">
        <v>237</v>
      </c>
      <c r="H26" s="134" t="s">
        <v>239</v>
      </c>
      <c r="I26" s="134" t="s">
        <v>240</v>
      </c>
      <c r="J26" s="135" t="s">
        <v>241</v>
      </c>
      <c r="K26" s="150"/>
      <c r="L26" s="150"/>
      <c r="M26" s="150"/>
      <c r="O26" s="127"/>
      <c r="P26" s="127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</row>
    <row r="27" spans="1:208" ht="15" customHeight="1">
      <c r="A27" s="372" t="s">
        <v>244</v>
      </c>
      <c r="B27" s="374"/>
      <c r="C27" s="375"/>
      <c r="D27" s="136" t="s">
        <v>245</v>
      </c>
      <c r="E27" s="137" t="s">
        <v>246</v>
      </c>
      <c r="F27" s="137" t="s">
        <v>247</v>
      </c>
      <c r="G27" s="137" t="s">
        <v>247</v>
      </c>
      <c r="H27" s="138" t="s">
        <v>248</v>
      </c>
      <c r="I27" s="138" t="s">
        <v>249</v>
      </c>
      <c r="J27" s="139" t="s">
        <v>250</v>
      </c>
      <c r="K27" s="150"/>
      <c r="L27" s="150"/>
      <c r="M27" s="150"/>
      <c r="O27" s="127"/>
      <c r="P27" s="127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</row>
    <row r="28" spans="1:208" ht="15" customHeight="1">
      <c r="A28" s="373"/>
      <c r="B28" s="376"/>
      <c r="C28" s="377"/>
      <c r="D28" s="140" t="s">
        <v>251</v>
      </c>
      <c r="E28" s="141" t="s">
        <v>593</v>
      </c>
      <c r="F28" s="141" t="s">
        <v>253</v>
      </c>
      <c r="G28" s="141" t="s">
        <v>252</v>
      </c>
      <c r="H28" s="141" t="s">
        <v>259</v>
      </c>
      <c r="I28" s="141" t="s">
        <v>254</v>
      </c>
      <c r="J28" s="292" t="s">
        <v>255</v>
      </c>
      <c r="K28" s="150"/>
      <c r="L28" s="150"/>
      <c r="M28" s="150"/>
      <c r="O28" s="127"/>
      <c r="P28" s="127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</row>
    <row r="29" spans="1:208" ht="15" customHeight="1">
      <c r="A29" s="369" t="s">
        <v>665</v>
      </c>
      <c r="B29" s="273" t="s">
        <v>602</v>
      </c>
      <c r="C29" s="186" t="s">
        <v>636</v>
      </c>
      <c r="D29" s="303" t="s">
        <v>760</v>
      </c>
      <c r="E29" s="144"/>
      <c r="F29" s="144"/>
      <c r="G29" s="185"/>
      <c r="H29" s="185"/>
      <c r="I29" s="185"/>
      <c r="J29" s="143"/>
      <c r="K29" s="150"/>
      <c r="L29" s="150"/>
      <c r="M29" s="150"/>
      <c r="O29" s="127"/>
      <c r="P29" s="127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</row>
    <row r="30" spans="1:208" ht="15" customHeight="1">
      <c r="A30" s="369"/>
      <c r="B30" s="273" t="s">
        <v>667</v>
      </c>
      <c r="C30" s="186" t="s">
        <v>635</v>
      </c>
      <c r="D30" s="142">
        <v>45795</v>
      </c>
      <c r="E30" s="305" t="s">
        <v>829</v>
      </c>
      <c r="F30" s="305" t="s">
        <v>826</v>
      </c>
      <c r="G30" s="306" t="s">
        <v>827</v>
      </c>
      <c r="H30" s="306" t="s">
        <v>828</v>
      </c>
      <c r="I30" s="306">
        <f t="shared" ref="I30" si="9">D30+9</f>
        <v>45804</v>
      </c>
      <c r="J30" s="307">
        <f t="shared" ref="J30" si="10">D30+10</f>
        <v>45805</v>
      </c>
      <c r="K30" s="150"/>
      <c r="L30" s="150"/>
      <c r="M30" s="150"/>
      <c r="O30" s="127"/>
      <c r="P30" s="127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</row>
    <row r="31" spans="1:208" ht="15" customHeight="1">
      <c r="A31" s="369"/>
      <c r="B31" s="273" t="s">
        <v>602</v>
      </c>
      <c r="C31" s="186" t="s">
        <v>644</v>
      </c>
      <c r="D31" s="142">
        <v>45798</v>
      </c>
      <c r="E31" s="144">
        <f t="shared" ref="E31:E37" si="11">D31+2</f>
        <v>45800</v>
      </c>
      <c r="F31" s="144">
        <f t="shared" ref="F31:F37" si="12">D31+3</f>
        <v>45801</v>
      </c>
      <c r="G31" s="185">
        <f t="shared" ref="G31:G37" si="13">D31+3</f>
        <v>45801</v>
      </c>
      <c r="H31" s="185">
        <f t="shared" ref="H31:H37" si="14">D31+8</f>
        <v>45806</v>
      </c>
      <c r="I31" s="185">
        <f t="shared" ref="I31:I37" si="15">D31+9</f>
        <v>45807</v>
      </c>
      <c r="J31" s="143">
        <f t="shared" ref="J31:J37" si="16">D31+10</f>
        <v>45808</v>
      </c>
      <c r="K31" s="150"/>
      <c r="L31" s="150"/>
      <c r="M31" s="150"/>
      <c r="O31" s="127"/>
      <c r="P31" s="127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</row>
    <row r="32" spans="1:208" ht="15" customHeight="1">
      <c r="A32" s="369"/>
      <c r="B32" s="273" t="s">
        <v>759</v>
      </c>
      <c r="C32" s="186" t="s">
        <v>672</v>
      </c>
      <c r="D32" s="142">
        <f t="shared" ref="D32:D36" si="17">D31+7</f>
        <v>45805</v>
      </c>
      <c r="E32" s="144">
        <f t="shared" si="11"/>
        <v>45807</v>
      </c>
      <c r="F32" s="144">
        <f t="shared" ref="F32:F35" si="18">D32+3</f>
        <v>45808</v>
      </c>
      <c r="G32" s="185">
        <f t="shared" ref="G32:G35" si="19">D32+3</f>
        <v>45808</v>
      </c>
      <c r="H32" s="185">
        <f t="shared" ref="H32:H35" si="20">D32+8</f>
        <v>45813</v>
      </c>
      <c r="I32" s="185">
        <f t="shared" ref="I32:I35" si="21">D32+9</f>
        <v>45814</v>
      </c>
      <c r="J32" s="143">
        <f t="shared" ref="J32:J35" si="22">D32+10</f>
        <v>45815</v>
      </c>
      <c r="K32" s="150"/>
      <c r="L32" s="150"/>
      <c r="M32" s="150"/>
      <c r="O32" s="127"/>
      <c r="P32" s="127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</row>
    <row r="33" spans="1:208" ht="15" customHeight="1">
      <c r="A33" s="369"/>
      <c r="B33" s="273" t="s">
        <v>559</v>
      </c>
      <c r="C33" s="186" t="s">
        <v>670</v>
      </c>
      <c r="D33" s="142">
        <f t="shared" si="17"/>
        <v>45812</v>
      </c>
      <c r="E33" s="144">
        <f t="shared" si="11"/>
        <v>45814</v>
      </c>
      <c r="F33" s="144">
        <f t="shared" si="18"/>
        <v>45815</v>
      </c>
      <c r="G33" s="185">
        <f t="shared" si="19"/>
        <v>45815</v>
      </c>
      <c r="H33" s="185">
        <f t="shared" si="20"/>
        <v>45820</v>
      </c>
      <c r="I33" s="185">
        <f t="shared" si="21"/>
        <v>45821</v>
      </c>
      <c r="J33" s="143">
        <f t="shared" si="22"/>
        <v>45822</v>
      </c>
      <c r="K33" s="150"/>
      <c r="L33" s="150"/>
      <c r="M33" s="150"/>
      <c r="O33" s="127"/>
      <c r="P33" s="127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</row>
    <row r="34" spans="1:208" ht="15" customHeight="1">
      <c r="A34" s="369"/>
      <c r="B34" s="273" t="s">
        <v>602</v>
      </c>
      <c r="C34" s="186" t="s">
        <v>670</v>
      </c>
      <c r="D34" s="142">
        <f t="shared" si="17"/>
        <v>45819</v>
      </c>
      <c r="E34" s="144">
        <f t="shared" si="11"/>
        <v>45821</v>
      </c>
      <c r="F34" s="144">
        <f t="shared" si="18"/>
        <v>45822</v>
      </c>
      <c r="G34" s="185">
        <f t="shared" si="19"/>
        <v>45822</v>
      </c>
      <c r="H34" s="185">
        <f t="shared" si="20"/>
        <v>45827</v>
      </c>
      <c r="I34" s="185">
        <f t="shared" si="21"/>
        <v>45828</v>
      </c>
      <c r="J34" s="143">
        <f t="shared" si="22"/>
        <v>45829</v>
      </c>
      <c r="K34" s="150"/>
      <c r="L34" s="150"/>
      <c r="M34" s="150"/>
      <c r="O34" s="127"/>
      <c r="P34" s="127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</row>
    <row r="35" spans="1:208" ht="15" customHeight="1">
      <c r="A35" s="369"/>
      <c r="B35" s="273" t="s">
        <v>759</v>
      </c>
      <c r="C35" s="186" t="s">
        <v>673</v>
      </c>
      <c r="D35" s="142">
        <f t="shared" si="17"/>
        <v>45826</v>
      </c>
      <c r="E35" s="144">
        <f t="shared" si="11"/>
        <v>45828</v>
      </c>
      <c r="F35" s="144">
        <f t="shared" si="18"/>
        <v>45829</v>
      </c>
      <c r="G35" s="185">
        <f t="shared" si="19"/>
        <v>45829</v>
      </c>
      <c r="H35" s="185">
        <f t="shared" si="20"/>
        <v>45834</v>
      </c>
      <c r="I35" s="185">
        <f t="shared" si="21"/>
        <v>45835</v>
      </c>
      <c r="J35" s="143">
        <f t="shared" si="22"/>
        <v>45836</v>
      </c>
      <c r="K35" s="150"/>
      <c r="L35" s="150"/>
      <c r="M35" s="150"/>
      <c r="O35" s="127"/>
      <c r="P35" s="127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</row>
    <row r="36" spans="1:208" ht="15" customHeight="1">
      <c r="A36" s="369"/>
      <c r="B36" s="273" t="s">
        <v>559</v>
      </c>
      <c r="C36" s="186" t="s">
        <v>671</v>
      </c>
      <c r="D36" s="142">
        <f t="shared" si="17"/>
        <v>45833</v>
      </c>
      <c r="E36" s="144">
        <f t="shared" ref="E36" si="23">D36+2</f>
        <v>45835</v>
      </c>
      <c r="F36" s="144">
        <f t="shared" si="12"/>
        <v>45836</v>
      </c>
      <c r="G36" s="185">
        <f t="shared" si="13"/>
        <v>45836</v>
      </c>
      <c r="H36" s="185">
        <f t="shared" si="14"/>
        <v>45841</v>
      </c>
      <c r="I36" s="185">
        <f t="shared" si="15"/>
        <v>45842</v>
      </c>
      <c r="J36" s="143">
        <f t="shared" si="16"/>
        <v>45843</v>
      </c>
      <c r="K36" s="150"/>
      <c r="L36" s="150"/>
      <c r="M36" s="150"/>
      <c r="O36" s="127"/>
      <c r="P36" s="127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</row>
    <row r="37" spans="1:208" ht="15" customHeight="1" thickBot="1">
      <c r="A37" s="370"/>
      <c r="B37" s="272" t="s">
        <v>602</v>
      </c>
      <c r="C37" s="148" t="s">
        <v>671</v>
      </c>
      <c r="D37" s="147">
        <f>D36+7</f>
        <v>45840</v>
      </c>
      <c r="E37" s="149">
        <f t="shared" si="11"/>
        <v>45842</v>
      </c>
      <c r="F37" s="149">
        <f t="shared" si="12"/>
        <v>45843</v>
      </c>
      <c r="G37" s="149">
        <f t="shared" si="13"/>
        <v>45843</v>
      </c>
      <c r="H37" s="149">
        <f t="shared" si="14"/>
        <v>45848</v>
      </c>
      <c r="I37" s="149">
        <f t="shared" si="15"/>
        <v>45849</v>
      </c>
      <c r="J37" s="148">
        <f t="shared" si="16"/>
        <v>45850</v>
      </c>
      <c r="K37" s="150"/>
      <c r="L37" s="150"/>
      <c r="M37" s="150"/>
      <c r="O37" s="127"/>
      <c r="P37" s="127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</row>
    <row r="38" spans="1:208" ht="15" customHeight="1">
      <c r="F38" s="150"/>
      <c r="G38" s="150"/>
      <c r="H38" s="150"/>
      <c r="I38" s="150"/>
      <c r="J38" s="150"/>
      <c r="K38" s="150"/>
      <c r="O38" s="127"/>
      <c r="P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208" ht="15" customHeight="1" thickBot="1">
      <c r="A39" s="129" t="s">
        <v>654</v>
      </c>
      <c r="B39" s="129" t="s">
        <v>567</v>
      </c>
      <c r="G39" s="127"/>
      <c r="H39" s="150"/>
      <c r="O39" s="127"/>
      <c r="P39" s="127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208" s="146" customFormat="1" ht="15" customHeight="1">
      <c r="A40" s="130" t="s">
        <v>233</v>
      </c>
      <c r="B40" s="131" t="s">
        <v>234</v>
      </c>
      <c r="C40" s="132" t="s">
        <v>235</v>
      </c>
      <c r="D40" s="133" t="s">
        <v>236</v>
      </c>
      <c r="E40" s="151" t="s">
        <v>257</v>
      </c>
      <c r="F40" s="151" t="s">
        <v>261</v>
      </c>
      <c r="G40" s="151" t="s">
        <v>262</v>
      </c>
      <c r="H40" s="153" t="s">
        <v>263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</row>
    <row r="41" spans="1:208" s="146" customFormat="1" ht="15" customHeight="1">
      <c r="A41" s="372" t="s">
        <v>244</v>
      </c>
      <c r="B41" s="374"/>
      <c r="C41" s="375"/>
      <c r="D41" s="136" t="s">
        <v>245</v>
      </c>
      <c r="E41" s="138" t="s">
        <v>258</v>
      </c>
      <c r="F41" s="138" t="s">
        <v>247</v>
      </c>
      <c r="G41" s="138" t="s">
        <v>264</v>
      </c>
      <c r="H41" s="139" t="s">
        <v>248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</row>
    <row r="42" spans="1:208" s="146" customFormat="1" ht="36" customHeight="1">
      <c r="A42" s="373"/>
      <c r="B42" s="376"/>
      <c r="C42" s="377"/>
      <c r="D42" s="140" t="s">
        <v>47</v>
      </c>
      <c r="E42" s="154" t="s">
        <v>265</v>
      </c>
      <c r="F42" s="152" t="s">
        <v>266</v>
      </c>
      <c r="G42" s="152" t="s">
        <v>267</v>
      </c>
      <c r="H42" s="155" t="s">
        <v>268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208" s="146" customFormat="1" ht="15" customHeight="1">
      <c r="A43" s="368" t="s">
        <v>653</v>
      </c>
      <c r="B43" s="142" t="s">
        <v>663</v>
      </c>
      <c r="C43" s="143" t="s">
        <v>635</v>
      </c>
      <c r="D43" s="144">
        <v>45783</v>
      </c>
      <c r="E43" s="144">
        <f t="shared" ref="E43:E46" si="24">D43+1</f>
        <v>45784</v>
      </c>
      <c r="F43" s="144">
        <f t="shared" ref="F43:F46" si="25">D43+3</f>
        <v>45786</v>
      </c>
      <c r="G43" s="144">
        <f t="shared" ref="G43:G47" si="26">D43+6</f>
        <v>45789</v>
      </c>
      <c r="H43" s="143">
        <f t="shared" ref="H43:H46" si="27">D43+8</f>
        <v>45791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208" s="146" customFormat="1" ht="15" customHeight="1">
      <c r="A44" s="369"/>
      <c r="B44" s="142" t="s">
        <v>641</v>
      </c>
      <c r="C44" s="186" t="s">
        <v>698</v>
      </c>
      <c r="D44" s="144">
        <f t="shared" ref="D44:D51" si="28">D43+7</f>
        <v>45790</v>
      </c>
      <c r="E44" s="144">
        <f t="shared" si="24"/>
        <v>45791</v>
      </c>
      <c r="F44" s="144">
        <f t="shared" si="25"/>
        <v>45793</v>
      </c>
      <c r="G44" s="144">
        <f t="shared" si="26"/>
        <v>45796</v>
      </c>
      <c r="H44" s="143">
        <f t="shared" si="27"/>
        <v>45798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208" s="146" customFormat="1" ht="15" customHeight="1">
      <c r="A45" s="369"/>
      <c r="B45" s="142" t="s">
        <v>663</v>
      </c>
      <c r="C45" s="186" t="s">
        <v>636</v>
      </c>
      <c r="D45" s="144">
        <f t="shared" si="28"/>
        <v>45797</v>
      </c>
      <c r="E45" s="144">
        <f t="shared" si="24"/>
        <v>45798</v>
      </c>
      <c r="F45" s="144">
        <f t="shared" si="25"/>
        <v>45800</v>
      </c>
      <c r="G45" s="144">
        <f t="shared" si="26"/>
        <v>45803</v>
      </c>
      <c r="H45" s="143">
        <f t="shared" si="27"/>
        <v>45805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208" s="146" customFormat="1" ht="15" customHeight="1">
      <c r="A46" s="369"/>
      <c r="B46" s="142" t="s">
        <v>641</v>
      </c>
      <c r="C46" s="186" t="s">
        <v>699</v>
      </c>
      <c r="D46" s="144">
        <f t="shared" si="28"/>
        <v>45804</v>
      </c>
      <c r="E46" s="144">
        <f t="shared" si="24"/>
        <v>45805</v>
      </c>
      <c r="F46" s="144">
        <f t="shared" si="25"/>
        <v>45807</v>
      </c>
      <c r="G46" s="144">
        <f t="shared" si="26"/>
        <v>45810</v>
      </c>
      <c r="H46" s="143">
        <f t="shared" si="27"/>
        <v>45812</v>
      </c>
      <c r="I46" s="293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208" s="146" customFormat="1" ht="15" customHeight="1">
      <c r="A47" s="369"/>
      <c r="B47" s="142" t="s">
        <v>663</v>
      </c>
      <c r="C47" s="186" t="s">
        <v>644</v>
      </c>
      <c r="D47" s="144">
        <f t="shared" si="28"/>
        <v>45811</v>
      </c>
      <c r="E47" s="144">
        <f t="shared" ref="E47:E49" si="29">D47+1</f>
        <v>45812</v>
      </c>
      <c r="F47" s="144">
        <f t="shared" ref="F47:F49" si="30">D47+3</f>
        <v>45814</v>
      </c>
      <c r="G47" s="144">
        <f t="shared" si="26"/>
        <v>45817</v>
      </c>
      <c r="H47" s="143">
        <f t="shared" ref="H47:H49" si="31">D47+8</f>
        <v>45819</v>
      </c>
      <c r="I47" s="289"/>
      <c r="J47" s="289"/>
      <c r="K47" s="289"/>
      <c r="L47" s="289"/>
      <c r="M47" s="289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208" s="146" customFormat="1" ht="15" customHeight="1">
      <c r="A48" s="369"/>
      <c r="B48" s="142" t="s">
        <v>641</v>
      </c>
      <c r="C48" s="186" t="s">
        <v>764</v>
      </c>
      <c r="D48" s="144">
        <f t="shared" si="28"/>
        <v>45818</v>
      </c>
      <c r="E48" s="144">
        <f t="shared" si="29"/>
        <v>45819</v>
      </c>
      <c r="F48" s="144">
        <f t="shared" si="30"/>
        <v>45821</v>
      </c>
      <c r="G48" s="144">
        <f t="shared" ref="G48:G49" si="32">D48+6</f>
        <v>45824</v>
      </c>
      <c r="H48" s="143">
        <f t="shared" si="31"/>
        <v>45826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69"/>
      <c r="B49" s="142" t="s">
        <v>663</v>
      </c>
      <c r="C49" s="186" t="s">
        <v>670</v>
      </c>
      <c r="D49" s="144">
        <f t="shared" si="28"/>
        <v>45825</v>
      </c>
      <c r="E49" s="144">
        <f t="shared" si="29"/>
        <v>45826</v>
      </c>
      <c r="F49" s="144">
        <f t="shared" si="30"/>
        <v>45828</v>
      </c>
      <c r="G49" s="144">
        <f t="shared" si="32"/>
        <v>45831</v>
      </c>
      <c r="H49" s="143">
        <f t="shared" si="31"/>
        <v>45833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>
      <c r="A50" s="369"/>
      <c r="B50" s="142" t="s">
        <v>641</v>
      </c>
      <c r="C50" s="186" t="s">
        <v>765</v>
      </c>
      <c r="D50" s="144">
        <f t="shared" si="28"/>
        <v>45832</v>
      </c>
      <c r="E50" s="144">
        <f t="shared" ref="E50" si="33">D50+1</f>
        <v>45833</v>
      </c>
      <c r="F50" s="144">
        <f t="shared" ref="F50" si="34">D50+3</f>
        <v>45835</v>
      </c>
      <c r="G50" s="144">
        <f t="shared" ref="G50" si="35">D50+6</f>
        <v>45838</v>
      </c>
      <c r="H50" s="143">
        <f t="shared" ref="H50" si="36">D50+8</f>
        <v>45840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46" customFormat="1" ht="15" customHeight="1" thickBot="1">
      <c r="A51" s="370"/>
      <c r="B51" s="147" t="s">
        <v>663</v>
      </c>
      <c r="C51" s="148" t="s">
        <v>671</v>
      </c>
      <c r="D51" s="149">
        <f t="shared" si="28"/>
        <v>45839</v>
      </c>
      <c r="E51" s="149">
        <f t="shared" ref="E51" si="37">D51+1</f>
        <v>45840</v>
      </c>
      <c r="F51" s="149">
        <f t="shared" ref="F51" si="38">D51+3</f>
        <v>45842</v>
      </c>
      <c r="G51" s="149">
        <f t="shared" ref="G51" si="39">D51+6</f>
        <v>45845</v>
      </c>
      <c r="H51" s="148">
        <f t="shared" ref="H51" si="40">D51+8</f>
        <v>45847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</row>
    <row r="52" spans="1:206" ht="15" customHeight="1">
      <c r="F52" s="150"/>
      <c r="G52" s="150"/>
      <c r="H52" s="127"/>
      <c r="O52" s="127"/>
      <c r="P52" s="127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ht="15" customHeight="1">
      <c r="F53" s="150"/>
      <c r="G53" s="150"/>
      <c r="H53" s="150"/>
      <c r="I53" s="162"/>
      <c r="J53" s="163"/>
      <c r="O53" s="127"/>
      <c r="P53" s="127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</row>
    <row r="54" spans="1:206" s="156" customFormat="1" ht="15" customHeight="1">
      <c r="A54" s="156" t="s">
        <v>269</v>
      </c>
      <c r="I54" s="162"/>
      <c r="J54" s="163"/>
      <c r="K54" s="127"/>
      <c r="L54" s="127"/>
      <c r="M54" s="157"/>
    </row>
    <row r="55" spans="1:206" s="156" customFormat="1" ht="15" customHeight="1">
      <c r="A55" s="371" t="s">
        <v>270</v>
      </c>
      <c r="B55" s="371"/>
      <c r="C55" s="371"/>
      <c r="D55" s="371"/>
      <c r="E55" s="371"/>
      <c r="F55" s="371"/>
      <c r="G55" s="371"/>
      <c r="H55" s="371"/>
      <c r="I55" s="162"/>
      <c r="J55" s="163"/>
      <c r="K55" s="127"/>
      <c r="L55" s="127"/>
    </row>
    <row r="56" spans="1:206" s="156" customFormat="1" ht="15" customHeight="1">
      <c r="A56" s="371"/>
      <c r="B56" s="371"/>
      <c r="C56" s="371"/>
      <c r="D56" s="371"/>
      <c r="E56" s="371"/>
      <c r="F56" s="371"/>
      <c r="G56" s="371"/>
      <c r="H56" s="371"/>
      <c r="I56" s="162"/>
      <c r="J56" s="163"/>
      <c r="K56" s="127"/>
      <c r="L56" s="127"/>
    </row>
    <row r="57" spans="1:206" s="156" customFormat="1" ht="15" customHeight="1">
      <c r="A57" s="156" t="s">
        <v>271</v>
      </c>
      <c r="B57" s="160"/>
      <c r="G57" s="158"/>
      <c r="H57" s="158"/>
      <c r="I57" s="162"/>
      <c r="J57" s="163"/>
      <c r="K57" s="127"/>
      <c r="L57" s="127"/>
    </row>
    <row r="58" spans="1:206" ht="15" customHeight="1">
      <c r="A58" s="161"/>
      <c r="B58" s="43"/>
      <c r="C58" s="1"/>
      <c r="D58" s="1"/>
      <c r="E58" s="1"/>
      <c r="F58" s="1"/>
      <c r="G58" s="162"/>
      <c r="H58" s="162"/>
      <c r="I58" s="162"/>
      <c r="J58" s="163"/>
      <c r="O58" s="127"/>
      <c r="P58" s="127"/>
    </row>
    <row r="59" spans="1:206" ht="15" customHeight="1">
      <c r="A59" s="164" t="s">
        <v>272</v>
      </c>
      <c r="B59" s="43"/>
      <c r="C59" s="43"/>
      <c r="D59" s="43"/>
      <c r="E59" s="43"/>
      <c r="F59" s="164" t="s">
        <v>273</v>
      </c>
      <c r="G59" s="162"/>
      <c r="H59" s="162"/>
      <c r="I59" s="167"/>
      <c r="J59" s="167"/>
      <c r="O59" s="127"/>
      <c r="P59" s="127"/>
    </row>
    <row r="60" spans="1:206" ht="15" customHeight="1">
      <c r="A60" s="165" t="s">
        <v>274</v>
      </c>
      <c r="B60" s="1"/>
      <c r="C60" s="1"/>
      <c r="D60" s="1"/>
      <c r="E60" s="166"/>
      <c r="F60" s="1" t="s">
        <v>275</v>
      </c>
      <c r="G60" s="162"/>
      <c r="H60" s="162"/>
      <c r="O60" s="127"/>
      <c r="P60" s="127"/>
    </row>
    <row r="61" spans="1:206" ht="15" customHeight="1">
      <c r="A61" s="1" t="s">
        <v>276</v>
      </c>
      <c r="B61" s="1"/>
      <c r="C61" s="1"/>
      <c r="D61" s="1"/>
      <c r="E61" s="166"/>
      <c r="F61" s="1" t="s">
        <v>277</v>
      </c>
      <c r="G61" s="162"/>
      <c r="H61" s="162"/>
      <c r="O61" s="127"/>
      <c r="P61" s="127"/>
    </row>
    <row r="62" spans="1:206" ht="15" customHeight="1">
      <c r="A62" s="1" t="s">
        <v>278</v>
      </c>
      <c r="B62" s="1"/>
      <c r="C62" s="1"/>
      <c r="D62" s="166"/>
      <c r="E62" s="166"/>
      <c r="F62" s="1" t="s">
        <v>278</v>
      </c>
      <c r="G62" s="162"/>
      <c r="H62" s="162"/>
      <c r="O62" s="127"/>
      <c r="P62" s="127"/>
    </row>
    <row r="63" spans="1:206" ht="15" customHeight="1">
      <c r="A63" s="1"/>
      <c r="B63" s="1"/>
      <c r="C63" s="1"/>
      <c r="D63" s="166"/>
      <c r="E63" s="166"/>
      <c r="F63" s="1"/>
      <c r="G63" s="162"/>
      <c r="H63" s="162"/>
      <c r="I63" s="1"/>
      <c r="J63" s="1"/>
      <c r="O63" s="127"/>
      <c r="P63" s="127"/>
    </row>
    <row r="64" spans="1:206" ht="15" customHeight="1">
      <c r="A64" s="164" t="s">
        <v>279</v>
      </c>
      <c r="B64" s="43"/>
      <c r="C64" s="1"/>
      <c r="D64" s="1"/>
      <c r="E64" s="1"/>
      <c r="F64" s="164" t="s">
        <v>279</v>
      </c>
      <c r="G64" s="162"/>
      <c r="H64" s="162"/>
      <c r="I64" s="1"/>
      <c r="J64" s="1"/>
      <c r="O64" s="127"/>
      <c r="P64" s="127"/>
    </row>
    <row r="65" spans="1:16" ht="15" customHeight="1">
      <c r="A65" s="1" t="s">
        <v>280</v>
      </c>
      <c r="B65" s="1" t="s">
        <v>281</v>
      </c>
      <c r="C65" s="1"/>
      <c r="D65" s="1"/>
      <c r="E65" s="1"/>
      <c r="F65" s="1" t="s">
        <v>282</v>
      </c>
      <c r="G65" s="1" t="s">
        <v>283</v>
      </c>
      <c r="H65" s="1"/>
      <c r="I65" s="1"/>
      <c r="J65" s="1"/>
      <c r="O65" s="127"/>
      <c r="P65" s="127"/>
    </row>
    <row r="66" spans="1:16" ht="15" customHeight="1">
      <c r="A66" s="1" t="s">
        <v>284</v>
      </c>
      <c r="B66" s="1" t="s">
        <v>285</v>
      </c>
      <c r="C66" s="1"/>
      <c r="D66" s="1"/>
      <c r="E66" s="1"/>
      <c r="F66" s="1"/>
      <c r="G66" s="162"/>
      <c r="H66" s="162"/>
      <c r="I66" s="1"/>
      <c r="J66" s="1"/>
      <c r="O66" s="127"/>
      <c r="P66" s="127"/>
    </row>
    <row r="67" spans="1:16" ht="15" customHeight="1">
      <c r="A67" s="1" t="s">
        <v>286</v>
      </c>
      <c r="B67" s="1" t="s">
        <v>287</v>
      </c>
      <c r="C67" s="1"/>
      <c r="D67" s="1"/>
      <c r="E67" s="1"/>
      <c r="G67" s="127"/>
      <c r="H67" s="167"/>
      <c r="I67" s="1"/>
      <c r="J67" s="1"/>
      <c r="O67" s="127"/>
      <c r="P67" s="127"/>
    </row>
    <row r="68" spans="1:16" ht="15" customHeight="1">
      <c r="A68" s="1"/>
      <c r="B68" s="1"/>
      <c r="C68" s="1"/>
      <c r="D68" s="1"/>
      <c r="E68" s="1"/>
      <c r="I68" s="1"/>
      <c r="J68" s="1"/>
      <c r="O68" s="127"/>
      <c r="P68" s="127"/>
    </row>
    <row r="69" spans="1:16" ht="15" customHeight="1">
      <c r="A69" s="164" t="s">
        <v>288</v>
      </c>
      <c r="B69" s="169" t="s">
        <v>94</v>
      </c>
      <c r="C69" s="1"/>
      <c r="D69" s="1"/>
      <c r="E69" s="1"/>
      <c r="F69" s="164" t="s">
        <v>288</v>
      </c>
      <c r="G69" s="169" t="s">
        <v>94</v>
      </c>
      <c r="I69" s="1"/>
      <c r="J69" s="1"/>
      <c r="O69" s="127"/>
      <c r="P69" s="127"/>
    </row>
    <row r="70" spans="1:16" ht="15" customHeight="1">
      <c r="A70" s="170" t="s">
        <v>289</v>
      </c>
      <c r="B70" s="1"/>
      <c r="C70" s="1"/>
      <c r="D70" s="1"/>
      <c r="E70" s="1"/>
      <c r="F70" s="1" t="s">
        <v>290</v>
      </c>
      <c r="G70" s="1"/>
      <c r="I70" s="1"/>
      <c r="J70" s="1"/>
      <c r="O70" s="127"/>
      <c r="P70" s="127"/>
    </row>
    <row r="71" spans="1:16" ht="15" customHeight="1">
      <c r="A71" s="170" t="s">
        <v>291</v>
      </c>
      <c r="B71" s="169"/>
      <c r="C71" s="1"/>
      <c r="D71" s="1"/>
      <c r="E71" s="1"/>
      <c r="F71" s="1" t="s">
        <v>292</v>
      </c>
      <c r="G71" s="1"/>
      <c r="I71" s="1"/>
      <c r="J71" s="1"/>
      <c r="O71" s="127"/>
      <c r="P71" s="127"/>
    </row>
    <row r="72" spans="1:16" ht="15" customHeight="1">
      <c r="A72" s="170" t="s">
        <v>293</v>
      </c>
      <c r="B72" s="169"/>
      <c r="C72" s="1"/>
      <c r="D72" s="1"/>
      <c r="E72" s="1"/>
      <c r="H72" s="1"/>
      <c r="I72" s="1"/>
      <c r="J72" s="1"/>
      <c r="O72" s="127"/>
      <c r="P72" s="127"/>
    </row>
    <row r="73" spans="1:16" ht="15" customHeight="1">
      <c r="A73" s="170"/>
      <c r="B73" s="169"/>
      <c r="C73" s="1"/>
      <c r="D73" s="1"/>
      <c r="E73" s="1"/>
      <c r="H73" s="1"/>
      <c r="O73" s="127"/>
      <c r="P73" s="127"/>
    </row>
    <row r="74" spans="1:16" ht="15" customHeight="1">
      <c r="A74" s="164" t="s">
        <v>294</v>
      </c>
      <c r="B74" s="169" t="s">
        <v>106</v>
      </c>
      <c r="C74" s="1"/>
      <c r="D74" s="1"/>
      <c r="E74" s="1"/>
      <c r="F74" s="164" t="s">
        <v>294</v>
      </c>
      <c r="G74" s="169" t="s">
        <v>106</v>
      </c>
      <c r="H74" s="1"/>
      <c r="O74" s="127"/>
      <c r="P74" s="127"/>
    </row>
    <row r="75" spans="1:16" ht="15" customHeight="1">
      <c r="A75" s="170" t="s">
        <v>295</v>
      </c>
      <c r="B75" s="1"/>
      <c r="C75" s="1"/>
      <c r="D75" s="1"/>
      <c r="E75" s="1"/>
      <c r="F75" s="170" t="s">
        <v>296</v>
      </c>
      <c r="G75" s="1"/>
      <c r="H75" s="1"/>
      <c r="O75" s="127"/>
      <c r="P75" s="127"/>
    </row>
    <row r="76" spans="1:16" ht="15" customHeight="1">
      <c r="A76" s="1" t="s">
        <v>297</v>
      </c>
      <c r="B76" s="1"/>
      <c r="C76" s="1"/>
      <c r="D76" s="1"/>
      <c r="E76" s="1"/>
      <c r="G76" s="127"/>
      <c r="H76" s="1"/>
      <c r="O76" s="127"/>
      <c r="P76" s="127"/>
    </row>
    <row r="77" spans="1:16" ht="15" customHeight="1">
      <c r="A77" s="170" t="s">
        <v>590</v>
      </c>
      <c r="B77" s="1"/>
      <c r="C77" s="1"/>
      <c r="D77" s="1"/>
      <c r="E77" s="1"/>
      <c r="H77" s="1"/>
      <c r="O77" s="127"/>
      <c r="P77" s="127"/>
    </row>
    <row r="78" spans="1:16" ht="15" customHeight="1">
      <c r="C78" s="1"/>
      <c r="D78" s="1"/>
      <c r="E78" s="1"/>
      <c r="H78" s="1"/>
      <c r="O78" s="127"/>
      <c r="P78" s="127"/>
    </row>
    <row r="79" spans="1:16" ht="15" customHeight="1">
      <c r="C79" s="1"/>
      <c r="D79" s="1"/>
      <c r="E79" s="1"/>
      <c r="F79" s="164" t="s">
        <v>298</v>
      </c>
      <c r="G79" s="169" t="s">
        <v>140</v>
      </c>
      <c r="H79" s="1"/>
      <c r="I79" s="1"/>
      <c r="J79" s="1"/>
      <c r="K79" s="1"/>
      <c r="L79" s="1"/>
      <c r="O79" s="127"/>
      <c r="P79" s="127"/>
    </row>
    <row r="80" spans="1:16" ht="15" customHeight="1">
      <c r="C80" s="1"/>
      <c r="D80" s="1"/>
      <c r="E80" s="1"/>
      <c r="F80" s="1" t="s">
        <v>299</v>
      </c>
      <c r="G80" s="1" t="s">
        <v>300</v>
      </c>
      <c r="H80" s="1"/>
      <c r="I80" s="1"/>
      <c r="J80" s="1"/>
      <c r="K80" s="1"/>
      <c r="L80" s="1"/>
      <c r="O80" s="127"/>
      <c r="P80" s="127"/>
    </row>
    <row r="81" spans="6:16" ht="15" customHeight="1">
      <c r="F81" s="1" t="s">
        <v>301</v>
      </c>
      <c r="G81" s="1" t="s">
        <v>302</v>
      </c>
      <c r="H81" s="127"/>
      <c r="I81" s="1"/>
      <c r="J81" s="1"/>
      <c r="K81" s="1"/>
      <c r="L81" s="1"/>
      <c r="O81" s="127"/>
      <c r="P81" s="127"/>
    </row>
    <row r="82" spans="6:16" ht="15" customHeight="1">
      <c r="G82" s="127"/>
      <c r="I82" s="1"/>
      <c r="J82" s="1"/>
      <c r="K82" s="1"/>
      <c r="L82" s="1"/>
      <c r="O82" s="127"/>
      <c r="P82" s="127"/>
    </row>
    <row r="83" spans="6:16" ht="15" customHeight="1">
      <c r="G83" s="127"/>
      <c r="O83" s="127"/>
      <c r="P83" s="127"/>
    </row>
    <row r="84" spans="6:16" ht="15" customHeight="1">
      <c r="G84" s="127"/>
      <c r="O84" s="127"/>
      <c r="P84" s="127"/>
    </row>
    <row r="85" spans="6:16" ht="15" customHeight="1">
      <c r="G85" s="127"/>
      <c r="O85" s="127"/>
      <c r="P85" s="127"/>
    </row>
    <row r="87" spans="6:16" s="1" customFormat="1" ht="15" customHeight="1">
      <c r="I87" s="127"/>
      <c r="J87" s="127"/>
      <c r="K87" s="127"/>
      <c r="L87" s="127"/>
      <c r="O87" s="9"/>
      <c r="P87" s="9"/>
    </row>
    <row r="88" spans="6:16" s="1" customFormat="1" ht="15" customHeight="1">
      <c r="I88" s="127"/>
      <c r="J88" s="127"/>
      <c r="K88" s="127"/>
      <c r="L88" s="127"/>
    </row>
    <row r="89" spans="6:16" s="1" customFormat="1" ht="15" customHeight="1">
      <c r="I89" s="127"/>
      <c r="J89" s="127"/>
      <c r="K89" s="127"/>
      <c r="L89" s="127"/>
      <c r="O89" s="9"/>
      <c r="P89" s="9"/>
    </row>
    <row r="90" spans="6:16" s="1" customFormat="1" ht="15" customHeight="1">
      <c r="I90" s="127"/>
      <c r="J90" s="127"/>
      <c r="K90" s="127"/>
      <c r="L90" s="127"/>
      <c r="O90" s="9"/>
      <c r="P90" s="9"/>
    </row>
  </sheetData>
  <mergeCells count="18">
    <mergeCell ref="A43:A51"/>
    <mergeCell ref="A55:H56"/>
    <mergeCell ref="A13:A14"/>
    <mergeCell ref="B13:C14"/>
    <mergeCell ref="A15:A23"/>
    <mergeCell ref="A41:A42"/>
    <mergeCell ref="B41:C42"/>
    <mergeCell ref="A27:A28"/>
    <mergeCell ref="B27:C28"/>
    <mergeCell ref="A29:A37"/>
    <mergeCell ref="C1:K1"/>
    <mergeCell ref="A4:H4"/>
    <mergeCell ref="A6:A9"/>
    <mergeCell ref="D6:E6"/>
    <mergeCell ref="D9:E9"/>
    <mergeCell ref="E2:F2"/>
    <mergeCell ref="D7:E7"/>
    <mergeCell ref="D8:E8"/>
  </mergeCells>
  <hyperlinks>
    <hyperlink ref="A2" location="MENU!A1" display="BACK TO MENU" xr:uid="{C39D5C6D-8AA4-4E7A-AE96-782F8BC2B51B}"/>
    <hyperlink ref="A62" r:id="rId1" display="http://www.tslines.com/" xr:uid="{0E7919BC-2FEE-487E-A7D9-98009AF49745}"/>
    <hyperlink ref="F62" r:id="rId2" display="http://www.tslines.com/" xr:uid="{1FE07C56-C92E-4FBD-94A2-07A12066D296}"/>
    <hyperlink ref="G74" r:id="rId3" xr:uid="{FEA8F7D3-7820-476A-AEA8-D875823FC795}"/>
    <hyperlink ref="G79" r:id="rId4" xr:uid="{6F274E29-F623-4B52-A0DA-536BE80AAD18}"/>
    <hyperlink ref="B74" r:id="rId5" xr:uid="{80C9AF6B-FE4E-4B0E-BE97-BE7357028434}"/>
    <hyperlink ref="G69" r:id="rId6" display="mailto:cus.tslhph@tslines.com.vn" xr:uid="{B92083B1-E9C9-4246-9FDB-0CC9D9697717}"/>
    <hyperlink ref="B69" r:id="rId7" display="mailto:cus.tslhph@tslines.com.vn" xr:uid="{F353F9AC-5B56-4784-9EC7-8107C953E35E}"/>
  </hyperlinks>
  <pageMargins left="0.7" right="0.7" top="0.75" bottom="0.75" header="0.3" footer="0.3"/>
  <pageSetup paperSize="9"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7454-A763-41C7-99FE-E1A8318C6C4F}">
  <sheetPr>
    <tabColor rgb="FFFF0000"/>
  </sheetPr>
  <dimension ref="A1:GX152"/>
  <sheetViews>
    <sheetView workbookViewId="0"/>
  </sheetViews>
  <sheetFormatPr defaultColWidth="19.42578125" defaultRowHeight="15" customHeight="1"/>
  <cols>
    <col min="1" max="1" width="21.42578125" style="1" customWidth="1"/>
    <col min="2" max="2" width="27.42578125" style="1" customWidth="1"/>
    <col min="3" max="3" width="10.85546875" style="1" bestFit="1" customWidth="1"/>
    <col min="4" max="4" width="21.5703125" style="1" customWidth="1"/>
    <col min="5" max="5" width="23" style="1" customWidth="1"/>
    <col min="6" max="6" width="21.5703125" style="1" customWidth="1"/>
    <col min="7" max="10" width="17.85546875" style="1" customWidth="1"/>
    <col min="11" max="11" width="20.28515625" style="1" bestFit="1" customWidth="1"/>
    <col min="12" max="15" width="19.42578125" style="1"/>
    <col min="16" max="16" width="30.85546875" style="1" customWidth="1"/>
    <col min="17" max="16384" width="19.42578125" style="1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  <c r="J1" s="360"/>
    </row>
    <row r="2" spans="1:206" s="14" customFormat="1" ht="15" customHeight="1" thickTop="1">
      <c r="A2" s="55" t="s">
        <v>31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61" t="s">
        <v>303</v>
      </c>
      <c r="B3" s="361"/>
      <c r="C3" s="361" t="s">
        <v>303</v>
      </c>
      <c r="D3" s="361"/>
      <c r="E3" s="361"/>
      <c r="F3" s="361"/>
      <c r="G3" s="361"/>
      <c r="H3" s="361"/>
      <c r="I3" s="171"/>
      <c r="J3" s="172"/>
      <c r="K3" s="173"/>
      <c r="L3" s="173"/>
      <c r="M3" s="173"/>
      <c r="N3" s="173"/>
      <c r="O3" s="173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6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6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6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6" s="174" customFormat="1" ht="15" customHeight="1">
      <c r="A9" s="176"/>
      <c r="B9" s="177"/>
      <c r="C9" s="361"/>
      <c r="D9" s="361"/>
      <c r="E9" s="361"/>
      <c r="F9" s="361"/>
      <c r="G9" s="178"/>
      <c r="H9" s="179"/>
      <c r="I9" s="171"/>
      <c r="J9" s="172"/>
      <c r="K9" s="173"/>
      <c r="L9" s="173"/>
      <c r="M9" s="173"/>
      <c r="N9" s="173"/>
      <c r="O9" s="173"/>
    </row>
    <row r="10" spans="1:206" s="127" customFormat="1" ht="15" customHeight="1" thickBot="1">
      <c r="A10" s="129" t="s">
        <v>657</v>
      </c>
      <c r="B10" s="129" t="s">
        <v>660</v>
      </c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</row>
    <row r="11" spans="1:206" s="127" customFormat="1" ht="15" customHeight="1">
      <c r="A11" s="130" t="s">
        <v>233</v>
      </c>
      <c r="B11" s="131" t="s">
        <v>234</v>
      </c>
      <c r="C11" s="132" t="s">
        <v>235</v>
      </c>
      <c r="D11" s="133" t="s">
        <v>236</v>
      </c>
      <c r="E11" s="134" t="s">
        <v>242</v>
      </c>
      <c r="F11" s="135" t="s">
        <v>243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</row>
    <row r="12" spans="1:206" s="127" customFormat="1" ht="15" customHeight="1">
      <c r="A12" s="372" t="s">
        <v>244</v>
      </c>
      <c r="B12" s="374"/>
      <c r="C12" s="375"/>
      <c r="D12" s="136" t="s">
        <v>245</v>
      </c>
      <c r="E12" s="137" t="s">
        <v>594</v>
      </c>
      <c r="F12" s="139" t="s">
        <v>248</v>
      </c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</row>
    <row r="13" spans="1:206" s="127" customFormat="1" ht="30" customHeight="1">
      <c r="A13" s="373"/>
      <c r="B13" s="376"/>
      <c r="C13" s="377"/>
      <c r="D13" s="140" t="s">
        <v>251</v>
      </c>
      <c r="E13" s="141" t="s">
        <v>661</v>
      </c>
      <c r="F13" s="292" t="s">
        <v>662</v>
      </c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</row>
    <row r="14" spans="1:206" s="127" customFormat="1" ht="15" customHeight="1">
      <c r="A14" s="369" t="s">
        <v>656</v>
      </c>
      <c r="B14" s="273" t="s">
        <v>693</v>
      </c>
      <c r="C14" s="186" t="s">
        <v>695</v>
      </c>
      <c r="D14" s="142">
        <v>45782</v>
      </c>
      <c r="E14" s="185">
        <f t="shared" ref="E14:E22" si="0">D14+7</f>
        <v>45789</v>
      </c>
      <c r="F14" s="143">
        <f t="shared" ref="F14:F22" si="1">D14+8</f>
        <v>45790</v>
      </c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</row>
    <row r="15" spans="1:206" s="127" customFormat="1" ht="15" customHeight="1">
      <c r="A15" s="369"/>
      <c r="B15" s="273" t="s">
        <v>658</v>
      </c>
      <c r="C15" s="186" t="s">
        <v>634</v>
      </c>
      <c r="D15" s="142">
        <f t="shared" ref="D15:D21" si="2">D14+7</f>
        <v>45789</v>
      </c>
      <c r="E15" s="185">
        <f t="shared" si="0"/>
        <v>45796</v>
      </c>
      <c r="F15" s="143">
        <f t="shared" si="1"/>
        <v>45797</v>
      </c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</row>
    <row r="16" spans="1:206" s="127" customFormat="1" ht="15" customHeight="1">
      <c r="A16" s="369"/>
      <c r="B16" s="273" t="s">
        <v>659</v>
      </c>
      <c r="C16" s="186" t="s">
        <v>696</v>
      </c>
      <c r="D16" s="142">
        <f t="shared" si="2"/>
        <v>45796</v>
      </c>
      <c r="E16" s="185">
        <f t="shared" si="0"/>
        <v>45803</v>
      </c>
      <c r="F16" s="143">
        <f t="shared" si="1"/>
        <v>45804</v>
      </c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</row>
    <row r="17" spans="1:206" s="127" customFormat="1" ht="15" customHeight="1">
      <c r="A17" s="369"/>
      <c r="B17" s="273" t="s">
        <v>693</v>
      </c>
      <c r="C17" s="186" t="s">
        <v>697</v>
      </c>
      <c r="D17" s="142">
        <f t="shared" si="2"/>
        <v>45803</v>
      </c>
      <c r="E17" s="185">
        <f t="shared" si="0"/>
        <v>45810</v>
      </c>
      <c r="F17" s="143">
        <f t="shared" si="1"/>
        <v>45811</v>
      </c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</row>
    <row r="18" spans="1:206" s="127" customFormat="1" ht="15" customHeight="1">
      <c r="A18" s="369"/>
      <c r="B18" s="273" t="s">
        <v>658</v>
      </c>
      <c r="C18" s="186" t="s">
        <v>635</v>
      </c>
      <c r="D18" s="142">
        <f t="shared" si="2"/>
        <v>45810</v>
      </c>
      <c r="E18" s="185">
        <f t="shared" ref="E18:E21" si="3">D18+7</f>
        <v>45817</v>
      </c>
      <c r="F18" s="143">
        <f t="shared" ref="F18:F21" si="4">D18+8</f>
        <v>45818</v>
      </c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</row>
    <row r="19" spans="1:206" s="127" customFormat="1" ht="15" customHeight="1">
      <c r="A19" s="369"/>
      <c r="B19" s="273" t="s">
        <v>659</v>
      </c>
      <c r="C19" s="186" t="s">
        <v>761</v>
      </c>
      <c r="D19" s="142">
        <f t="shared" si="2"/>
        <v>45817</v>
      </c>
      <c r="E19" s="185">
        <f t="shared" si="3"/>
        <v>45824</v>
      </c>
      <c r="F19" s="143">
        <f t="shared" si="4"/>
        <v>45825</v>
      </c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</row>
    <row r="20" spans="1:206" s="127" customFormat="1" ht="15" customHeight="1">
      <c r="A20" s="369"/>
      <c r="B20" s="273" t="s">
        <v>693</v>
      </c>
      <c r="C20" s="186" t="s">
        <v>762</v>
      </c>
      <c r="D20" s="142">
        <f t="shared" si="2"/>
        <v>45824</v>
      </c>
      <c r="E20" s="185">
        <f t="shared" si="3"/>
        <v>45831</v>
      </c>
      <c r="F20" s="143">
        <f t="shared" si="4"/>
        <v>45832</v>
      </c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</row>
    <row r="21" spans="1:206" s="127" customFormat="1" ht="15" customHeight="1">
      <c r="A21" s="369"/>
      <c r="B21" s="273" t="s">
        <v>658</v>
      </c>
      <c r="C21" s="186" t="s">
        <v>636</v>
      </c>
      <c r="D21" s="142">
        <f t="shared" si="2"/>
        <v>45831</v>
      </c>
      <c r="E21" s="185">
        <f t="shared" si="3"/>
        <v>45838</v>
      </c>
      <c r="F21" s="143">
        <f t="shared" si="4"/>
        <v>45839</v>
      </c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</row>
    <row r="22" spans="1:206" s="127" customFormat="1" ht="1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9">
        <f t="shared" si="0"/>
        <v>45845</v>
      </c>
      <c r="F22" s="148">
        <f t="shared" si="1"/>
        <v>45846</v>
      </c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</row>
    <row r="23" spans="1:206" s="127" customFormat="1" ht="15" customHeight="1"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</row>
    <row r="24" spans="1:206" s="127" customFormat="1" ht="15" customHeight="1" thickBot="1">
      <c r="A24" s="129" t="s">
        <v>664</v>
      </c>
      <c r="B24" s="129" t="s">
        <v>666</v>
      </c>
      <c r="I24" s="150"/>
      <c r="J24" s="150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</row>
    <row r="25" spans="1:206" s="127" customFormat="1" ht="15" customHeight="1">
      <c r="A25" s="130" t="s">
        <v>233</v>
      </c>
      <c r="B25" s="131" t="s">
        <v>234</v>
      </c>
      <c r="C25" s="132" t="s">
        <v>235</v>
      </c>
      <c r="D25" s="133" t="s">
        <v>236</v>
      </c>
      <c r="E25" s="134" t="s">
        <v>239</v>
      </c>
      <c r="F25" s="134" t="s">
        <v>240</v>
      </c>
      <c r="G25" s="135" t="s">
        <v>241</v>
      </c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</row>
    <row r="26" spans="1:206" s="127" customFormat="1" ht="15" customHeight="1">
      <c r="A26" s="372" t="s">
        <v>244</v>
      </c>
      <c r="B26" s="374"/>
      <c r="C26" s="375"/>
      <c r="D26" s="136" t="s">
        <v>245</v>
      </c>
      <c r="E26" s="138" t="s">
        <v>248</v>
      </c>
      <c r="F26" s="138" t="s">
        <v>249</v>
      </c>
      <c r="G26" s="139" t="s">
        <v>250</v>
      </c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</row>
    <row r="27" spans="1:206" s="127" customFormat="1" ht="20.25">
      <c r="A27" s="373"/>
      <c r="B27" s="376"/>
      <c r="C27" s="377"/>
      <c r="D27" s="140" t="s">
        <v>251</v>
      </c>
      <c r="E27" s="141" t="s">
        <v>259</v>
      </c>
      <c r="F27" s="141" t="s">
        <v>254</v>
      </c>
      <c r="G27" s="292" t="s">
        <v>255</v>
      </c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</row>
    <row r="28" spans="1:206" s="127" customFormat="1" ht="15" customHeight="1">
      <c r="A28" s="369" t="s">
        <v>665</v>
      </c>
      <c r="B28" s="273" t="s">
        <v>602</v>
      </c>
      <c r="C28" s="186" t="s">
        <v>636</v>
      </c>
      <c r="D28" s="304" t="s">
        <v>760</v>
      </c>
      <c r="E28" s="185"/>
      <c r="F28" s="185"/>
      <c r="G28" s="143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</row>
    <row r="29" spans="1:206" s="127" customFormat="1" ht="15" customHeight="1">
      <c r="A29" s="369"/>
      <c r="B29" s="273" t="s">
        <v>667</v>
      </c>
      <c r="C29" s="186" t="s">
        <v>635</v>
      </c>
      <c r="D29" s="142">
        <v>45795</v>
      </c>
      <c r="E29" s="185" t="s">
        <v>828</v>
      </c>
      <c r="F29" s="185">
        <v>45804</v>
      </c>
      <c r="G29" s="143">
        <v>45805</v>
      </c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</row>
    <row r="30" spans="1:206" s="127" customFormat="1" ht="15" customHeight="1">
      <c r="A30" s="369"/>
      <c r="B30" s="273" t="s">
        <v>602</v>
      </c>
      <c r="C30" s="186" t="s">
        <v>644</v>
      </c>
      <c r="D30" s="142">
        <v>45798</v>
      </c>
      <c r="E30" s="185">
        <f t="shared" ref="E30:E36" si="5">D30+8</f>
        <v>45806</v>
      </c>
      <c r="F30" s="185">
        <f t="shared" ref="F30:F36" si="6">D30+9</f>
        <v>45807</v>
      </c>
      <c r="G30" s="143">
        <f t="shared" ref="G30:G36" si="7">D30+10</f>
        <v>45808</v>
      </c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</row>
    <row r="31" spans="1:206" s="127" customFormat="1" ht="15" customHeight="1">
      <c r="A31" s="369"/>
      <c r="B31" s="273" t="s">
        <v>759</v>
      </c>
      <c r="C31" s="186" t="s">
        <v>672</v>
      </c>
      <c r="D31" s="142">
        <f t="shared" ref="D31:D35" si="8">D30+7</f>
        <v>45805</v>
      </c>
      <c r="E31" s="185">
        <f t="shared" ref="E31:E33" si="9">D31+8</f>
        <v>45813</v>
      </c>
      <c r="F31" s="185">
        <f t="shared" ref="F31:F33" si="10">D31+9</f>
        <v>45814</v>
      </c>
      <c r="G31" s="143">
        <f t="shared" ref="G31:G33" si="11">D31+10</f>
        <v>45815</v>
      </c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</row>
    <row r="32" spans="1:206" s="127" customFormat="1" ht="15" customHeight="1">
      <c r="A32" s="369"/>
      <c r="B32" s="273" t="s">
        <v>559</v>
      </c>
      <c r="C32" s="186" t="s">
        <v>670</v>
      </c>
      <c r="D32" s="142">
        <f t="shared" si="8"/>
        <v>45812</v>
      </c>
      <c r="E32" s="185">
        <f t="shared" si="9"/>
        <v>45820</v>
      </c>
      <c r="F32" s="185">
        <f t="shared" si="10"/>
        <v>45821</v>
      </c>
      <c r="G32" s="143">
        <f t="shared" si="11"/>
        <v>45822</v>
      </c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</row>
    <row r="33" spans="1:206" s="127" customFormat="1" ht="15" customHeight="1">
      <c r="A33" s="369"/>
      <c r="B33" s="273" t="s">
        <v>602</v>
      </c>
      <c r="C33" s="186" t="s">
        <v>670</v>
      </c>
      <c r="D33" s="142">
        <f t="shared" si="8"/>
        <v>45819</v>
      </c>
      <c r="E33" s="185">
        <f t="shared" si="9"/>
        <v>45827</v>
      </c>
      <c r="F33" s="185">
        <f t="shared" si="10"/>
        <v>45828</v>
      </c>
      <c r="G33" s="143">
        <f t="shared" si="11"/>
        <v>45829</v>
      </c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</row>
    <row r="34" spans="1:206" s="127" customFormat="1" ht="15" customHeight="1">
      <c r="A34" s="369"/>
      <c r="B34" s="273" t="s">
        <v>759</v>
      </c>
      <c r="C34" s="186" t="s">
        <v>673</v>
      </c>
      <c r="D34" s="142">
        <f t="shared" si="8"/>
        <v>45826</v>
      </c>
      <c r="E34" s="185">
        <f t="shared" si="5"/>
        <v>45834</v>
      </c>
      <c r="F34" s="185">
        <f t="shared" si="6"/>
        <v>45835</v>
      </c>
      <c r="G34" s="143">
        <f t="shared" si="7"/>
        <v>45836</v>
      </c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</row>
    <row r="35" spans="1:206" s="127" customFormat="1" ht="15" customHeight="1">
      <c r="A35" s="369"/>
      <c r="B35" s="273" t="s">
        <v>559</v>
      </c>
      <c r="C35" s="186" t="s">
        <v>671</v>
      </c>
      <c r="D35" s="142">
        <f t="shared" si="8"/>
        <v>45833</v>
      </c>
      <c r="E35" s="185">
        <f t="shared" si="5"/>
        <v>45841</v>
      </c>
      <c r="F35" s="185">
        <f t="shared" si="6"/>
        <v>45842</v>
      </c>
      <c r="G35" s="143">
        <f t="shared" si="7"/>
        <v>45843</v>
      </c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</row>
    <row r="36" spans="1:206" s="127" customFormat="1" ht="15" customHeight="1" thickBot="1">
      <c r="A36" s="370"/>
      <c r="B36" s="272" t="s">
        <v>602</v>
      </c>
      <c r="C36" s="148" t="s">
        <v>671</v>
      </c>
      <c r="D36" s="147">
        <f>D35+7</f>
        <v>45840</v>
      </c>
      <c r="E36" s="149">
        <f t="shared" si="5"/>
        <v>45848</v>
      </c>
      <c r="F36" s="149">
        <f t="shared" si="6"/>
        <v>45849</v>
      </c>
      <c r="G36" s="148">
        <f t="shared" si="7"/>
        <v>45850</v>
      </c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</row>
    <row r="37" spans="1:206" s="127" customFormat="1" ht="15" customHeight="1"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</row>
    <row r="38" spans="1:206" s="127" customFormat="1" ht="15" customHeight="1"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206" s="14" customFormat="1" ht="15" customHeight="1" thickBot="1">
      <c r="A39" s="200" t="s">
        <v>304</v>
      </c>
      <c r="B39" s="181" t="s">
        <v>305</v>
      </c>
      <c r="C39" s="182"/>
      <c r="D39" s="182"/>
      <c r="F39" s="182"/>
      <c r="G39" s="182"/>
      <c r="H39" s="182"/>
      <c r="I39" s="182"/>
      <c r="J39" s="127"/>
      <c r="K39" s="127"/>
      <c r="L39" s="182"/>
      <c r="M39" s="182"/>
      <c r="N39" s="182"/>
      <c r="O39" s="182"/>
      <c r="P39" s="182"/>
      <c r="Q39" s="182"/>
      <c r="R39" s="182"/>
    </row>
    <row r="40" spans="1:206" s="14" customFormat="1" ht="15" customHeight="1">
      <c r="A40" s="184" t="s">
        <v>233</v>
      </c>
      <c r="B40" s="131" t="s">
        <v>234</v>
      </c>
      <c r="C40" s="132" t="s">
        <v>235</v>
      </c>
      <c r="D40" s="133" t="s">
        <v>236</v>
      </c>
      <c r="E40" s="153" t="s">
        <v>237</v>
      </c>
      <c r="F40" s="378"/>
      <c r="G40" s="379"/>
      <c r="H40" s="187" t="s">
        <v>237</v>
      </c>
      <c r="I40" s="188" t="s">
        <v>306</v>
      </c>
      <c r="J40" s="153" t="s">
        <v>307</v>
      </c>
      <c r="P40" s="182"/>
      <c r="Q40" s="182"/>
      <c r="R40" s="182"/>
    </row>
    <row r="41" spans="1:206" s="14" customFormat="1" ht="15" customHeight="1">
      <c r="A41" s="380" t="s">
        <v>244</v>
      </c>
      <c r="B41" s="374"/>
      <c r="C41" s="375"/>
      <c r="D41" s="136" t="s">
        <v>245</v>
      </c>
      <c r="E41" s="139" t="s">
        <v>246</v>
      </c>
      <c r="F41" s="381" t="s">
        <v>308</v>
      </c>
      <c r="G41" s="382"/>
      <c r="H41" s="189" t="s">
        <v>309</v>
      </c>
      <c r="I41" s="190" t="s">
        <v>564</v>
      </c>
      <c r="J41" s="191" t="s">
        <v>310</v>
      </c>
      <c r="P41" s="182"/>
      <c r="Q41" s="182"/>
      <c r="R41" s="182"/>
    </row>
    <row r="42" spans="1:206" s="14" customFormat="1" ht="15" customHeight="1">
      <c r="A42" s="380"/>
      <c r="B42" s="376"/>
      <c r="C42" s="377"/>
      <c r="D42" s="140" t="s">
        <v>251</v>
      </c>
      <c r="E42" s="155" t="s">
        <v>252</v>
      </c>
      <c r="F42" s="383"/>
      <c r="G42" s="384"/>
      <c r="H42" s="189" t="s">
        <v>252</v>
      </c>
      <c r="I42" s="192" t="s">
        <v>312</v>
      </c>
      <c r="J42" s="191" t="s">
        <v>313</v>
      </c>
      <c r="P42" s="182"/>
      <c r="Q42" s="182"/>
      <c r="R42" s="182"/>
    </row>
    <row r="43" spans="1:206" s="14" customFormat="1" ht="15" customHeight="1">
      <c r="A43" s="368" t="s">
        <v>656</v>
      </c>
      <c r="B43" s="273" t="s">
        <v>693</v>
      </c>
      <c r="C43" s="186" t="s">
        <v>695</v>
      </c>
      <c r="D43" s="142">
        <v>45782</v>
      </c>
      <c r="E43" s="143">
        <f t="shared" ref="E43:E49" si="12">D43+2</f>
        <v>45784</v>
      </c>
      <c r="F43" s="277" t="s">
        <v>616</v>
      </c>
      <c r="G43" s="278"/>
      <c r="H43" s="301" t="s">
        <v>769</v>
      </c>
      <c r="I43" s="299"/>
      <c r="J43" s="300"/>
      <c r="P43" s="182"/>
      <c r="Q43" s="182"/>
      <c r="R43" s="182"/>
    </row>
    <row r="44" spans="1:206" s="14" customFormat="1" ht="15" customHeight="1">
      <c r="A44" s="369"/>
      <c r="B44" s="273" t="s">
        <v>658</v>
      </c>
      <c r="C44" s="186" t="s">
        <v>634</v>
      </c>
      <c r="D44" s="142">
        <f t="shared" ref="D44:D50" si="13">D43+7</f>
        <v>45789</v>
      </c>
      <c r="E44" s="143">
        <f t="shared" si="12"/>
        <v>45791</v>
      </c>
      <c r="F44" s="271" t="s">
        <v>569</v>
      </c>
      <c r="G44" s="143" t="s">
        <v>621</v>
      </c>
      <c r="H44" s="271">
        <v>45794</v>
      </c>
      <c r="I44" s="185">
        <f t="shared" ref="I44:I46" si="14">H44+5</f>
        <v>45799</v>
      </c>
      <c r="J44" s="186">
        <f t="shared" ref="J44:J46" si="15">H44+6</f>
        <v>45800</v>
      </c>
      <c r="P44" s="182"/>
      <c r="Q44" s="182"/>
      <c r="R44" s="182"/>
    </row>
    <row r="45" spans="1:206" s="14" customFormat="1" ht="15" customHeight="1">
      <c r="A45" s="369"/>
      <c r="B45" s="273" t="s">
        <v>659</v>
      </c>
      <c r="C45" s="186" t="s">
        <v>696</v>
      </c>
      <c r="D45" s="142">
        <f t="shared" si="13"/>
        <v>45796</v>
      </c>
      <c r="E45" s="143">
        <f t="shared" si="12"/>
        <v>45798</v>
      </c>
      <c r="F45" s="271" t="s">
        <v>616</v>
      </c>
      <c r="G45" s="143" t="s">
        <v>701</v>
      </c>
      <c r="H45" s="271">
        <f t="shared" ref="H45:H51" si="16">H44+7</f>
        <v>45801</v>
      </c>
      <c r="I45" s="185">
        <f t="shared" si="14"/>
        <v>45806</v>
      </c>
      <c r="J45" s="186">
        <f t="shared" si="15"/>
        <v>45807</v>
      </c>
      <c r="P45" s="182"/>
      <c r="Q45" s="182"/>
      <c r="R45" s="182"/>
    </row>
    <row r="46" spans="1:206" s="14" customFormat="1" ht="15" customHeight="1">
      <c r="A46" s="369"/>
      <c r="B46" s="273" t="s">
        <v>693</v>
      </c>
      <c r="C46" s="186" t="s">
        <v>697</v>
      </c>
      <c r="D46" s="142">
        <f t="shared" si="13"/>
        <v>45803</v>
      </c>
      <c r="E46" s="143">
        <f t="shared" si="12"/>
        <v>45805</v>
      </c>
      <c r="F46" s="271" t="s">
        <v>700</v>
      </c>
      <c r="G46" s="143" t="s">
        <v>702</v>
      </c>
      <c r="H46" s="271">
        <f t="shared" si="16"/>
        <v>45808</v>
      </c>
      <c r="I46" s="185">
        <f t="shared" si="14"/>
        <v>45813</v>
      </c>
      <c r="J46" s="186">
        <f t="shared" si="15"/>
        <v>45814</v>
      </c>
      <c r="P46" s="182"/>
      <c r="Q46" s="182"/>
      <c r="R46" s="182"/>
    </row>
    <row r="47" spans="1:206" s="14" customFormat="1" ht="15" customHeight="1">
      <c r="A47" s="369"/>
      <c r="B47" s="273" t="s">
        <v>658</v>
      </c>
      <c r="C47" s="186" t="s">
        <v>635</v>
      </c>
      <c r="D47" s="142">
        <f t="shared" si="13"/>
        <v>45810</v>
      </c>
      <c r="E47" s="143">
        <f t="shared" si="12"/>
        <v>45812</v>
      </c>
      <c r="F47" s="271" t="s">
        <v>569</v>
      </c>
      <c r="G47" s="143" t="s">
        <v>633</v>
      </c>
      <c r="H47" s="271">
        <f t="shared" si="16"/>
        <v>45815</v>
      </c>
      <c r="I47" s="185">
        <f t="shared" ref="I47:I48" si="17">H47+5</f>
        <v>45820</v>
      </c>
      <c r="J47" s="186">
        <f t="shared" ref="J47:J48" si="18">H47+6</f>
        <v>45821</v>
      </c>
    </row>
    <row r="48" spans="1:206" s="14" customFormat="1" ht="15" customHeight="1">
      <c r="A48" s="369"/>
      <c r="B48" s="273" t="s">
        <v>659</v>
      </c>
      <c r="C48" s="186" t="s">
        <v>761</v>
      </c>
      <c r="D48" s="142">
        <f t="shared" si="13"/>
        <v>45817</v>
      </c>
      <c r="E48" s="143">
        <f t="shared" si="12"/>
        <v>45819</v>
      </c>
      <c r="F48" s="271" t="s">
        <v>616</v>
      </c>
      <c r="G48" s="143" t="s">
        <v>703</v>
      </c>
      <c r="H48" s="271">
        <f t="shared" si="16"/>
        <v>45822</v>
      </c>
      <c r="I48" s="185">
        <f t="shared" si="17"/>
        <v>45827</v>
      </c>
      <c r="J48" s="186">
        <f t="shared" si="18"/>
        <v>45828</v>
      </c>
      <c r="P48" s="182"/>
      <c r="Q48" s="182"/>
      <c r="R48" s="182"/>
    </row>
    <row r="49" spans="1:18" s="14" customFormat="1" ht="15" customHeight="1">
      <c r="A49" s="369"/>
      <c r="B49" s="273" t="s">
        <v>693</v>
      </c>
      <c r="C49" s="186" t="s">
        <v>762</v>
      </c>
      <c r="D49" s="142">
        <f t="shared" si="13"/>
        <v>45824</v>
      </c>
      <c r="E49" s="143">
        <f t="shared" si="12"/>
        <v>45826</v>
      </c>
      <c r="F49" s="271" t="s">
        <v>700</v>
      </c>
      <c r="G49" s="143" t="s">
        <v>770</v>
      </c>
      <c r="H49" s="271">
        <f t="shared" si="16"/>
        <v>45829</v>
      </c>
      <c r="I49" s="185">
        <f t="shared" ref="I49:I50" si="19">H49+5</f>
        <v>45834</v>
      </c>
      <c r="J49" s="186">
        <f t="shared" ref="J49:J50" si="20">H49+6</f>
        <v>45835</v>
      </c>
      <c r="P49" s="182"/>
      <c r="Q49" s="182"/>
      <c r="R49" s="182"/>
    </row>
    <row r="50" spans="1:18" s="14" customFormat="1" ht="15" customHeight="1">
      <c r="A50" s="369"/>
      <c r="B50" s="273" t="s">
        <v>658</v>
      </c>
      <c r="C50" s="186" t="s">
        <v>636</v>
      </c>
      <c r="D50" s="142">
        <f t="shared" si="13"/>
        <v>45831</v>
      </c>
      <c r="E50" s="143">
        <f t="shared" ref="E50" si="21">D50+2</f>
        <v>45833</v>
      </c>
      <c r="F50" s="271" t="s">
        <v>569</v>
      </c>
      <c r="G50" s="143" t="s">
        <v>634</v>
      </c>
      <c r="H50" s="271">
        <f t="shared" si="16"/>
        <v>45836</v>
      </c>
      <c r="I50" s="185">
        <f t="shared" si="19"/>
        <v>45841</v>
      </c>
      <c r="J50" s="186">
        <f t="shared" si="20"/>
        <v>45842</v>
      </c>
      <c r="P50" s="182"/>
      <c r="Q50" s="182"/>
      <c r="R50" s="182"/>
    </row>
    <row r="51" spans="1:18" s="14" customFormat="1" ht="15" customHeight="1" thickBot="1">
      <c r="A51" s="370"/>
      <c r="B51" s="272" t="s">
        <v>659</v>
      </c>
      <c r="C51" s="148" t="s">
        <v>763</v>
      </c>
      <c r="D51" s="147">
        <f>D50+7</f>
        <v>45838</v>
      </c>
      <c r="E51" s="148">
        <f t="shared" ref="E51" si="22">D51+2</f>
        <v>45840</v>
      </c>
      <c r="F51" s="272" t="s">
        <v>616</v>
      </c>
      <c r="G51" s="148" t="s">
        <v>771</v>
      </c>
      <c r="H51" s="272">
        <f t="shared" si="16"/>
        <v>45843</v>
      </c>
      <c r="I51" s="149">
        <f t="shared" ref="I51" si="23">H51+5</f>
        <v>45848</v>
      </c>
      <c r="J51" s="148">
        <f t="shared" ref="J51" si="24">H51+6</f>
        <v>45849</v>
      </c>
      <c r="P51" s="182"/>
      <c r="Q51" s="182"/>
      <c r="R51" s="182"/>
    </row>
    <row r="52" spans="1:18" s="14" customFormat="1" ht="15" customHeight="1">
      <c r="A52" s="183"/>
      <c r="B52" s="193"/>
      <c r="C52" s="194"/>
      <c r="D52" s="194"/>
    </row>
    <row r="53" spans="1:18" s="14" customFormat="1" ht="15" customHeight="1" thickBot="1">
      <c r="A53" s="129"/>
      <c r="B53" s="181" t="s">
        <v>305</v>
      </c>
      <c r="C53" s="127"/>
      <c r="D53" s="127"/>
    </row>
    <row r="54" spans="1:18" s="14" customFormat="1" ht="15" customHeight="1">
      <c r="A54" s="130" t="s">
        <v>233</v>
      </c>
      <c r="B54" s="131" t="s">
        <v>234</v>
      </c>
      <c r="C54" s="132" t="s">
        <v>235</v>
      </c>
      <c r="D54" s="133" t="s">
        <v>236</v>
      </c>
      <c r="E54" s="153" t="s">
        <v>237</v>
      </c>
      <c r="F54" s="378"/>
      <c r="G54" s="379"/>
      <c r="H54" s="187" t="s">
        <v>237</v>
      </c>
      <c r="I54" s="188" t="s">
        <v>306</v>
      </c>
      <c r="J54" s="153" t="s">
        <v>307</v>
      </c>
    </row>
    <row r="55" spans="1:18" s="14" customFormat="1" ht="15" customHeight="1">
      <c r="A55" s="372" t="s">
        <v>244</v>
      </c>
      <c r="B55" s="374"/>
      <c r="C55" s="375"/>
      <c r="D55" s="136" t="s">
        <v>245</v>
      </c>
      <c r="E55" s="139" t="s">
        <v>247</v>
      </c>
      <c r="F55" s="381" t="s">
        <v>308</v>
      </c>
      <c r="G55" s="382"/>
      <c r="H55" s="189" t="s">
        <v>309</v>
      </c>
      <c r="I55" s="190" t="s">
        <v>564</v>
      </c>
      <c r="J55" s="191" t="s">
        <v>310</v>
      </c>
    </row>
    <row r="56" spans="1:18" s="14" customFormat="1" ht="15" customHeight="1">
      <c r="A56" s="373"/>
      <c r="B56" s="376"/>
      <c r="C56" s="377"/>
      <c r="D56" s="140" t="s">
        <v>251</v>
      </c>
      <c r="E56" s="155" t="s">
        <v>252</v>
      </c>
      <c r="F56" s="383"/>
      <c r="G56" s="384"/>
      <c r="H56" s="189" t="s">
        <v>252</v>
      </c>
      <c r="I56" s="192" t="s">
        <v>312</v>
      </c>
      <c r="J56" s="191" t="s">
        <v>313</v>
      </c>
    </row>
    <row r="57" spans="1:18" s="14" customFormat="1" ht="15" customHeight="1">
      <c r="A57" s="369" t="s">
        <v>665</v>
      </c>
      <c r="B57" s="273" t="s">
        <v>602</v>
      </c>
      <c r="C57" s="186" t="s">
        <v>636</v>
      </c>
      <c r="D57" s="304" t="s">
        <v>760</v>
      </c>
      <c r="E57" s="143"/>
      <c r="F57" s="277" t="s">
        <v>569</v>
      </c>
      <c r="G57" s="278" t="s">
        <v>621</v>
      </c>
      <c r="H57" s="301">
        <v>45794</v>
      </c>
      <c r="I57" s="299">
        <f t="shared" ref="I57:I59" si="25">H57+5</f>
        <v>45799</v>
      </c>
      <c r="J57" s="300">
        <f t="shared" ref="J57:J59" si="26">H57+6</f>
        <v>45800</v>
      </c>
    </row>
    <row r="58" spans="1:18" s="14" customFormat="1" ht="15" customHeight="1">
      <c r="A58" s="369"/>
      <c r="B58" s="273" t="s">
        <v>667</v>
      </c>
      <c r="C58" s="186" t="s">
        <v>635</v>
      </c>
      <c r="D58" s="142">
        <v>45791</v>
      </c>
      <c r="E58" s="143">
        <f>D58+3</f>
        <v>45794</v>
      </c>
      <c r="F58" s="271" t="s">
        <v>616</v>
      </c>
      <c r="G58" s="143" t="s">
        <v>701</v>
      </c>
      <c r="H58" s="271">
        <f t="shared" ref="H58:H64" si="27">H57+7</f>
        <v>45801</v>
      </c>
      <c r="I58" s="185">
        <f t="shared" si="25"/>
        <v>45806</v>
      </c>
      <c r="J58" s="186">
        <f t="shared" si="26"/>
        <v>45807</v>
      </c>
    </row>
    <row r="59" spans="1:18" s="14" customFormat="1" ht="15" customHeight="1">
      <c r="A59" s="369"/>
      <c r="B59" s="273" t="s">
        <v>602</v>
      </c>
      <c r="C59" s="186" t="s">
        <v>644</v>
      </c>
      <c r="D59" s="142">
        <f t="shared" ref="D59:D64" si="28">D58+7</f>
        <v>45798</v>
      </c>
      <c r="E59" s="143">
        <f>D59+3</f>
        <v>45801</v>
      </c>
      <c r="F59" s="271" t="s">
        <v>700</v>
      </c>
      <c r="G59" s="143" t="s">
        <v>702</v>
      </c>
      <c r="H59" s="271">
        <f t="shared" si="27"/>
        <v>45808</v>
      </c>
      <c r="I59" s="185">
        <f t="shared" si="25"/>
        <v>45813</v>
      </c>
      <c r="J59" s="186">
        <f t="shared" si="26"/>
        <v>45814</v>
      </c>
    </row>
    <row r="60" spans="1:18" s="14" customFormat="1" ht="15" customHeight="1">
      <c r="A60" s="369"/>
      <c r="B60" s="273" t="s">
        <v>759</v>
      </c>
      <c r="C60" s="186" t="s">
        <v>672</v>
      </c>
      <c r="D60" s="142">
        <f t="shared" si="28"/>
        <v>45805</v>
      </c>
      <c r="E60" s="143">
        <f t="shared" ref="E60:E64" si="29">D60+3</f>
        <v>45808</v>
      </c>
      <c r="F60" s="271" t="s">
        <v>569</v>
      </c>
      <c r="G60" s="143" t="s">
        <v>633</v>
      </c>
      <c r="H60" s="271">
        <f t="shared" si="27"/>
        <v>45815</v>
      </c>
      <c r="I60" s="185">
        <f t="shared" ref="I60:I64" si="30">H60+5</f>
        <v>45820</v>
      </c>
      <c r="J60" s="186">
        <f t="shared" ref="J60:J64" si="31">H60+6</f>
        <v>45821</v>
      </c>
    </row>
    <row r="61" spans="1:18" s="14" customFormat="1" ht="15" customHeight="1">
      <c r="A61" s="369"/>
      <c r="B61" s="273" t="s">
        <v>559</v>
      </c>
      <c r="C61" s="186" t="s">
        <v>670</v>
      </c>
      <c r="D61" s="142">
        <f t="shared" si="28"/>
        <v>45812</v>
      </c>
      <c r="E61" s="143">
        <f t="shared" si="29"/>
        <v>45815</v>
      </c>
      <c r="F61" s="271" t="s">
        <v>616</v>
      </c>
      <c r="G61" s="143" t="s">
        <v>703</v>
      </c>
      <c r="H61" s="271">
        <f t="shared" si="27"/>
        <v>45822</v>
      </c>
      <c r="I61" s="185">
        <f t="shared" si="30"/>
        <v>45827</v>
      </c>
      <c r="J61" s="186">
        <f t="shared" si="31"/>
        <v>45828</v>
      </c>
    </row>
    <row r="62" spans="1:18" s="14" customFormat="1" ht="15" customHeight="1">
      <c r="A62" s="369"/>
      <c r="B62" s="273" t="s">
        <v>602</v>
      </c>
      <c r="C62" s="186" t="s">
        <v>670</v>
      </c>
      <c r="D62" s="142">
        <f t="shared" si="28"/>
        <v>45819</v>
      </c>
      <c r="E62" s="143">
        <f t="shared" si="29"/>
        <v>45822</v>
      </c>
      <c r="F62" s="271" t="s">
        <v>700</v>
      </c>
      <c r="G62" s="143" t="s">
        <v>770</v>
      </c>
      <c r="H62" s="271">
        <f t="shared" si="27"/>
        <v>45829</v>
      </c>
      <c r="I62" s="185">
        <f t="shared" si="30"/>
        <v>45834</v>
      </c>
      <c r="J62" s="186">
        <f t="shared" si="31"/>
        <v>45835</v>
      </c>
    </row>
    <row r="63" spans="1:18" s="14" customFormat="1" ht="15" customHeight="1">
      <c r="A63" s="369"/>
      <c r="B63" s="273" t="s">
        <v>759</v>
      </c>
      <c r="C63" s="186" t="s">
        <v>673</v>
      </c>
      <c r="D63" s="142">
        <f t="shared" si="28"/>
        <v>45826</v>
      </c>
      <c r="E63" s="143">
        <f t="shared" si="29"/>
        <v>45829</v>
      </c>
      <c r="F63" s="271" t="s">
        <v>569</v>
      </c>
      <c r="G63" s="143" t="s">
        <v>634</v>
      </c>
      <c r="H63" s="271">
        <f t="shared" si="27"/>
        <v>45836</v>
      </c>
      <c r="I63" s="185">
        <f t="shared" si="30"/>
        <v>45841</v>
      </c>
      <c r="J63" s="186">
        <f t="shared" si="31"/>
        <v>45842</v>
      </c>
    </row>
    <row r="64" spans="1:18" s="14" customFormat="1" ht="15" customHeight="1">
      <c r="A64" s="369"/>
      <c r="B64" s="273" t="s">
        <v>559</v>
      </c>
      <c r="C64" s="186" t="s">
        <v>671</v>
      </c>
      <c r="D64" s="142">
        <f t="shared" si="28"/>
        <v>45833</v>
      </c>
      <c r="E64" s="143">
        <f t="shared" si="29"/>
        <v>45836</v>
      </c>
      <c r="F64" s="271" t="s">
        <v>616</v>
      </c>
      <c r="G64" s="143" t="s">
        <v>771</v>
      </c>
      <c r="H64" s="271">
        <f t="shared" si="27"/>
        <v>45843</v>
      </c>
      <c r="I64" s="185">
        <f t="shared" si="30"/>
        <v>45848</v>
      </c>
      <c r="J64" s="186">
        <f t="shared" si="31"/>
        <v>45849</v>
      </c>
    </row>
    <row r="65" spans="1:18" s="183" customFormat="1" ht="15" customHeight="1" thickBot="1">
      <c r="A65" s="370"/>
      <c r="B65" s="272" t="s">
        <v>602</v>
      </c>
      <c r="C65" s="148" t="s">
        <v>671</v>
      </c>
      <c r="D65" s="147">
        <f>D64+7</f>
        <v>45840</v>
      </c>
      <c r="E65" s="148">
        <f>D65+3</f>
        <v>45843</v>
      </c>
      <c r="F65" s="272" t="s">
        <v>700</v>
      </c>
      <c r="G65" s="148" t="s">
        <v>772</v>
      </c>
      <c r="H65" s="272">
        <f t="shared" ref="H65" si="32">H64+7</f>
        <v>45850</v>
      </c>
      <c r="I65" s="149">
        <f t="shared" ref="I65" si="33">H65+5</f>
        <v>45855</v>
      </c>
      <c r="J65" s="148">
        <f t="shared" ref="J65" si="34">H65+6</f>
        <v>45856</v>
      </c>
    </row>
    <row r="66" spans="1:18" s="14" customFormat="1" ht="15" customHeight="1">
      <c r="A66" s="183"/>
      <c r="B66" s="193"/>
      <c r="C66" s="194"/>
      <c r="D66" s="194"/>
    </row>
    <row r="67" spans="1:18" s="14" customFormat="1" ht="15" customHeight="1" thickBot="1">
      <c r="A67" s="180"/>
      <c r="B67" s="181" t="s">
        <v>314</v>
      </c>
      <c r="C67" s="182"/>
      <c r="D67" s="182"/>
      <c r="F67" s="182"/>
      <c r="G67" s="182"/>
      <c r="H67" s="182"/>
      <c r="I67" s="182"/>
      <c r="J67" s="127"/>
      <c r="K67" s="127"/>
      <c r="L67" s="182"/>
      <c r="M67" s="182"/>
      <c r="N67" s="182"/>
      <c r="O67" s="182"/>
      <c r="P67" s="182"/>
      <c r="Q67" s="182"/>
      <c r="R67" s="182"/>
    </row>
    <row r="68" spans="1:18" s="14" customFormat="1" ht="15" customHeight="1">
      <c r="A68" s="130" t="s">
        <v>233</v>
      </c>
      <c r="B68" s="131" t="s">
        <v>234</v>
      </c>
      <c r="C68" s="132" t="s">
        <v>235</v>
      </c>
      <c r="D68" s="133" t="s">
        <v>236</v>
      </c>
      <c r="E68" s="153" t="s">
        <v>263</v>
      </c>
      <c r="F68" s="378"/>
      <c r="G68" s="379"/>
      <c r="H68" s="133" t="s">
        <v>263</v>
      </c>
      <c r="I68" s="188" t="s">
        <v>306</v>
      </c>
      <c r="J68" s="153" t="s">
        <v>307</v>
      </c>
      <c r="K68" s="163"/>
      <c r="L68" s="163"/>
      <c r="M68" s="163"/>
      <c r="N68" s="163"/>
      <c r="O68" s="182"/>
      <c r="P68" s="182"/>
      <c r="Q68" s="182"/>
      <c r="R68" s="182"/>
    </row>
    <row r="69" spans="1:18" s="14" customFormat="1" ht="15" customHeight="1">
      <c r="A69" s="372" t="s">
        <v>244</v>
      </c>
      <c r="B69" s="374"/>
      <c r="C69" s="375"/>
      <c r="D69" s="136" t="s">
        <v>245</v>
      </c>
      <c r="E69" s="139" t="s">
        <v>248</v>
      </c>
      <c r="F69" s="381" t="s">
        <v>308</v>
      </c>
      <c r="G69" s="382"/>
      <c r="H69" s="195" t="s">
        <v>309</v>
      </c>
      <c r="I69" s="190" t="s">
        <v>311</v>
      </c>
      <c r="J69" s="191" t="s">
        <v>321</v>
      </c>
      <c r="K69" s="163"/>
      <c r="L69" s="163"/>
      <c r="M69" s="163"/>
      <c r="N69" s="163"/>
      <c r="O69" s="182"/>
      <c r="P69" s="182"/>
      <c r="Q69" s="182"/>
      <c r="R69" s="182"/>
    </row>
    <row r="70" spans="1:18" s="14" customFormat="1" ht="15" customHeight="1">
      <c r="A70" s="373"/>
      <c r="B70" s="376"/>
      <c r="C70" s="377"/>
      <c r="D70" s="140" t="s">
        <v>47</v>
      </c>
      <c r="E70" s="155" t="s">
        <v>268</v>
      </c>
      <c r="F70" s="383"/>
      <c r="G70" s="384"/>
      <c r="H70" s="196" t="s">
        <v>315</v>
      </c>
      <c r="I70" s="192" t="s">
        <v>316</v>
      </c>
      <c r="J70" s="191" t="s">
        <v>317</v>
      </c>
      <c r="K70" s="163"/>
      <c r="L70" s="163"/>
      <c r="M70" s="163"/>
      <c r="N70" s="163"/>
      <c r="O70" s="182"/>
      <c r="P70" s="182"/>
      <c r="Q70" s="182"/>
      <c r="R70" s="182"/>
    </row>
    <row r="71" spans="1:18" s="14" customFormat="1" ht="15" customHeight="1">
      <c r="A71" s="368" t="s">
        <v>653</v>
      </c>
      <c r="B71" s="142" t="s">
        <v>663</v>
      </c>
      <c r="C71" s="143" t="s">
        <v>635</v>
      </c>
      <c r="D71" s="144">
        <v>45783</v>
      </c>
      <c r="E71" s="143">
        <f t="shared" ref="E71:E77" si="35">D71+8</f>
        <v>45791</v>
      </c>
      <c r="F71" s="142" t="s">
        <v>632</v>
      </c>
      <c r="G71" s="143" t="s">
        <v>704</v>
      </c>
      <c r="H71" s="144">
        <v>45794</v>
      </c>
      <c r="I71" s="185">
        <f t="shared" ref="I71:I79" si="36">H71+2</f>
        <v>45796</v>
      </c>
      <c r="J71" s="186">
        <f t="shared" ref="J71:J79" si="37">H71+3</f>
        <v>45797</v>
      </c>
      <c r="K71" s="163"/>
      <c r="L71" s="163"/>
      <c r="M71" s="163"/>
      <c r="N71" s="163"/>
      <c r="O71" s="182"/>
      <c r="P71" s="182"/>
      <c r="Q71" s="182"/>
      <c r="R71" s="182"/>
    </row>
    <row r="72" spans="1:18" s="14" customFormat="1" ht="15" customHeight="1">
      <c r="A72" s="369"/>
      <c r="B72" s="142" t="s">
        <v>641</v>
      </c>
      <c r="C72" s="186" t="s">
        <v>698</v>
      </c>
      <c r="D72" s="144">
        <f t="shared" ref="D72:D79" si="38">D71+7</f>
        <v>45790</v>
      </c>
      <c r="E72" s="143">
        <f t="shared" si="35"/>
        <v>45798</v>
      </c>
      <c r="F72" s="142" t="s">
        <v>632</v>
      </c>
      <c r="G72" s="143" t="s">
        <v>705</v>
      </c>
      <c r="H72" s="144">
        <f t="shared" ref="H72:H79" si="39">H71+7</f>
        <v>45801</v>
      </c>
      <c r="I72" s="185">
        <f t="shared" si="36"/>
        <v>45803</v>
      </c>
      <c r="J72" s="186">
        <f t="shared" si="37"/>
        <v>45804</v>
      </c>
      <c r="K72" s="163"/>
      <c r="L72" s="163"/>
      <c r="M72" s="163"/>
      <c r="N72" s="163"/>
      <c r="O72" s="182"/>
      <c r="P72" s="182"/>
      <c r="Q72" s="182"/>
      <c r="R72" s="182"/>
    </row>
    <row r="73" spans="1:18" s="14" customFormat="1" ht="15" customHeight="1">
      <c r="A73" s="369"/>
      <c r="B73" s="142" t="s">
        <v>663</v>
      </c>
      <c r="C73" s="186" t="s">
        <v>636</v>
      </c>
      <c r="D73" s="144">
        <f t="shared" si="38"/>
        <v>45797</v>
      </c>
      <c r="E73" s="143">
        <f t="shared" si="35"/>
        <v>45805</v>
      </c>
      <c r="F73" s="142" t="s">
        <v>632</v>
      </c>
      <c r="G73" s="143" t="s">
        <v>706</v>
      </c>
      <c r="H73" s="144">
        <f t="shared" si="39"/>
        <v>45808</v>
      </c>
      <c r="I73" s="185">
        <f t="shared" si="36"/>
        <v>45810</v>
      </c>
      <c r="J73" s="186">
        <f t="shared" si="37"/>
        <v>45811</v>
      </c>
      <c r="K73" s="163"/>
      <c r="L73" s="163"/>
      <c r="M73" s="163"/>
      <c r="N73" s="163"/>
      <c r="O73" s="182"/>
      <c r="P73" s="182"/>
      <c r="Q73" s="182"/>
      <c r="R73" s="182"/>
    </row>
    <row r="74" spans="1:18" s="14" customFormat="1" ht="15" customHeight="1">
      <c r="A74" s="369"/>
      <c r="B74" s="142" t="s">
        <v>641</v>
      </c>
      <c r="C74" s="186" t="s">
        <v>699</v>
      </c>
      <c r="D74" s="144">
        <f t="shared" si="38"/>
        <v>45804</v>
      </c>
      <c r="E74" s="143">
        <f t="shared" si="35"/>
        <v>45812</v>
      </c>
      <c r="F74" s="142" t="s">
        <v>632</v>
      </c>
      <c r="G74" s="143" t="s">
        <v>707</v>
      </c>
      <c r="H74" s="144">
        <f t="shared" si="39"/>
        <v>45815</v>
      </c>
      <c r="I74" s="185">
        <f t="shared" si="36"/>
        <v>45817</v>
      </c>
      <c r="J74" s="186">
        <f t="shared" si="37"/>
        <v>45818</v>
      </c>
      <c r="K74" s="163"/>
      <c r="L74" s="163"/>
      <c r="M74" s="163"/>
      <c r="N74" s="163"/>
      <c r="O74" s="182"/>
      <c r="P74" s="182"/>
      <c r="Q74" s="182"/>
      <c r="R74" s="182"/>
    </row>
    <row r="75" spans="1:18" s="14" customFormat="1" ht="15" customHeight="1">
      <c r="A75" s="369"/>
      <c r="B75" s="142" t="s">
        <v>663</v>
      </c>
      <c r="C75" s="186" t="s">
        <v>644</v>
      </c>
      <c r="D75" s="144">
        <f t="shared" si="38"/>
        <v>45811</v>
      </c>
      <c r="E75" s="143">
        <f t="shared" si="35"/>
        <v>45819</v>
      </c>
      <c r="F75" s="142" t="s">
        <v>632</v>
      </c>
      <c r="G75" s="143" t="s">
        <v>773</v>
      </c>
      <c r="H75" s="144">
        <f t="shared" si="39"/>
        <v>45822</v>
      </c>
      <c r="I75" s="185">
        <f t="shared" si="36"/>
        <v>45824</v>
      </c>
      <c r="J75" s="186">
        <f t="shared" si="37"/>
        <v>45825</v>
      </c>
      <c r="K75" s="163"/>
      <c r="L75" s="163"/>
      <c r="M75" s="163"/>
      <c r="N75" s="163"/>
      <c r="O75" s="182"/>
      <c r="P75" s="182"/>
      <c r="Q75" s="182"/>
      <c r="R75" s="182"/>
    </row>
    <row r="76" spans="1:18" s="14" customFormat="1" ht="15" customHeight="1">
      <c r="A76" s="369"/>
      <c r="B76" s="142" t="s">
        <v>641</v>
      </c>
      <c r="C76" s="186" t="s">
        <v>764</v>
      </c>
      <c r="D76" s="144">
        <f t="shared" si="38"/>
        <v>45818</v>
      </c>
      <c r="E76" s="143">
        <f t="shared" si="35"/>
        <v>45826</v>
      </c>
      <c r="F76" s="142" t="s">
        <v>632</v>
      </c>
      <c r="G76" s="143" t="s">
        <v>774</v>
      </c>
      <c r="H76" s="144">
        <f t="shared" si="39"/>
        <v>45829</v>
      </c>
      <c r="I76" s="185">
        <f t="shared" si="36"/>
        <v>45831</v>
      </c>
      <c r="J76" s="186">
        <f t="shared" si="37"/>
        <v>45832</v>
      </c>
      <c r="K76" s="163"/>
      <c r="L76" s="163"/>
      <c r="M76" s="163"/>
      <c r="N76" s="163"/>
      <c r="O76" s="182"/>
      <c r="P76" s="182"/>
      <c r="Q76" s="182"/>
      <c r="R76" s="182"/>
    </row>
    <row r="77" spans="1:18" s="14" customFormat="1" ht="15" customHeight="1">
      <c r="A77" s="369"/>
      <c r="B77" s="142" t="s">
        <v>663</v>
      </c>
      <c r="C77" s="186" t="s">
        <v>670</v>
      </c>
      <c r="D77" s="144">
        <f t="shared" si="38"/>
        <v>45825</v>
      </c>
      <c r="E77" s="143">
        <f t="shared" si="35"/>
        <v>45833</v>
      </c>
      <c r="F77" s="142" t="s">
        <v>632</v>
      </c>
      <c r="G77" s="143" t="s">
        <v>775</v>
      </c>
      <c r="H77" s="144">
        <f t="shared" si="39"/>
        <v>45836</v>
      </c>
      <c r="I77" s="185">
        <f t="shared" si="36"/>
        <v>45838</v>
      </c>
      <c r="J77" s="186">
        <f t="shared" si="37"/>
        <v>45839</v>
      </c>
      <c r="K77" s="163"/>
      <c r="L77" s="163"/>
      <c r="M77" s="163"/>
      <c r="N77" s="163"/>
      <c r="O77" s="182"/>
      <c r="P77" s="182"/>
      <c r="Q77" s="182"/>
      <c r="R77" s="182"/>
    </row>
    <row r="78" spans="1:18" s="14" customFormat="1" ht="15" customHeight="1">
      <c r="A78" s="369"/>
      <c r="B78" s="142" t="s">
        <v>641</v>
      </c>
      <c r="C78" s="186" t="s">
        <v>765</v>
      </c>
      <c r="D78" s="144">
        <f t="shared" si="38"/>
        <v>45832</v>
      </c>
      <c r="E78" s="143">
        <f t="shared" ref="E78" si="40">D78+8</f>
        <v>45840</v>
      </c>
      <c r="F78" s="142" t="s">
        <v>632</v>
      </c>
      <c r="G78" s="143" t="s">
        <v>776</v>
      </c>
      <c r="H78" s="144">
        <f t="shared" si="39"/>
        <v>45843</v>
      </c>
      <c r="I78" s="185">
        <f t="shared" si="36"/>
        <v>45845</v>
      </c>
      <c r="J78" s="186">
        <f t="shared" si="37"/>
        <v>45846</v>
      </c>
      <c r="K78" s="163"/>
      <c r="L78" s="163"/>
      <c r="M78" s="163"/>
      <c r="N78" s="163"/>
      <c r="O78" s="182"/>
      <c r="P78" s="182"/>
      <c r="Q78" s="182"/>
      <c r="R78" s="182"/>
    </row>
    <row r="79" spans="1:18" s="14" customFormat="1" ht="15" customHeight="1" thickBot="1">
      <c r="A79" s="370"/>
      <c r="B79" s="147" t="s">
        <v>663</v>
      </c>
      <c r="C79" s="148" t="s">
        <v>671</v>
      </c>
      <c r="D79" s="149">
        <f t="shared" si="38"/>
        <v>45839</v>
      </c>
      <c r="E79" s="148">
        <f t="shared" ref="E79" si="41">D79+8</f>
        <v>45847</v>
      </c>
      <c r="F79" s="147" t="s">
        <v>632</v>
      </c>
      <c r="G79" s="148" t="s">
        <v>777</v>
      </c>
      <c r="H79" s="149">
        <f t="shared" si="39"/>
        <v>45850</v>
      </c>
      <c r="I79" s="149">
        <f t="shared" si="36"/>
        <v>45852</v>
      </c>
      <c r="J79" s="148">
        <f t="shared" si="37"/>
        <v>45853</v>
      </c>
      <c r="K79" s="163"/>
      <c r="L79" s="163"/>
      <c r="M79" s="163"/>
      <c r="N79" s="163"/>
      <c r="O79" s="182"/>
      <c r="P79" s="182"/>
      <c r="Q79" s="182"/>
      <c r="R79" s="182"/>
    </row>
    <row r="80" spans="1:18" s="14" customFormat="1" ht="15" customHeight="1">
      <c r="A80" s="183"/>
      <c r="B80" s="193"/>
      <c r="C80" s="194"/>
      <c r="D80" s="194"/>
      <c r="N80" s="183"/>
    </row>
    <row r="81" spans="1:18" s="14" customFormat="1" ht="15" customHeight="1">
      <c r="A81" s="183"/>
      <c r="B81" s="193"/>
      <c r="C81" s="194"/>
      <c r="D81" s="194"/>
      <c r="N81" s="183"/>
    </row>
    <row r="82" spans="1:18" s="14" customFormat="1" ht="15" customHeight="1" thickBot="1">
      <c r="A82" s="200" t="s">
        <v>304</v>
      </c>
      <c r="B82" s="181" t="s">
        <v>318</v>
      </c>
      <c r="C82" s="182"/>
      <c r="D82" s="182"/>
      <c r="F82" s="182"/>
      <c r="G82" s="182"/>
      <c r="H82" s="182"/>
      <c r="I82" s="182"/>
      <c r="J82" s="127"/>
      <c r="K82" s="127"/>
      <c r="L82" s="182"/>
      <c r="M82" s="182"/>
      <c r="N82" s="182"/>
      <c r="O82" s="182"/>
      <c r="P82" s="182"/>
      <c r="Q82" s="182"/>
      <c r="R82" s="182"/>
    </row>
    <row r="83" spans="1:18" s="14" customFormat="1" ht="15" customHeight="1">
      <c r="A83" s="130" t="s">
        <v>233</v>
      </c>
      <c r="B83" s="131" t="s">
        <v>234</v>
      </c>
      <c r="C83" s="132" t="s">
        <v>235</v>
      </c>
      <c r="D83" s="133" t="s">
        <v>236</v>
      </c>
      <c r="E83" s="153" t="s">
        <v>263</v>
      </c>
      <c r="F83" s="378"/>
      <c r="G83" s="379"/>
      <c r="H83" s="187" t="s">
        <v>263</v>
      </c>
      <c r="I83" s="188" t="s">
        <v>242</v>
      </c>
      <c r="J83" s="153" t="s">
        <v>243</v>
      </c>
      <c r="K83" s="163"/>
      <c r="L83" s="163"/>
      <c r="M83" s="163"/>
      <c r="N83" s="163"/>
      <c r="O83" s="182"/>
      <c r="P83" s="182"/>
      <c r="Q83" s="182"/>
      <c r="R83" s="182"/>
    </row>
    <row r="84" spans="1:18" s="14" customFormat="1" ht="15" customHeight="1">
      <c r="A84" s="372" t="s">
        <v>244</v>
      </c>
      <c r="B84" s="374"/>
      <c r="C84" s="375"/>
      <c r="D84" s="136" t="s">
        <v>245</v>
      </c>
      <c r="E84" s="139" t="s">
        <v>248</v>
      </c>
      <c r="F84" s="381" t="s">
        <v>308</v>
      </c>
      <c r="G84" s="382"/>
      <c r="H84" s="189" t="s">
        <v>309</v>
      </c>
      <c r="I84" s="190" t="s">
        <v>310</v>
      </c>
      <c r="J84" s="191" t="s">
        <v>311</v>
      </c>
      <c r="K84" s="163"/>
      <c r="L84" s="163"/>
      <c r="M84" s="163"/>
      <c r="N84" s="163"/>
      <c r="O84" s="182"/>
      <c r="P84" s="182"/>
      <c r="Q84" s="182"/>
      <c r="R84" s="182"/>
    </row>
    <row r="85" spans="1:18" s="14" customFormat="1" ht="15" customHeight="1">
      <c r="A85" s="373"/>
      <c r="B85" s="376"/>
      <c r="C85" s="377"/>
      <c r="D85" s="140" t="s">
        <v>47</v>
      </c>
      <c r="E85" s="155" t="s">
        <v>268</v>
      </c>
      <c r="F85" s="383"/>
      <c r="G85" s="384"/>
      <c r="H85" s="189" t="s">
        <v>315</v>
      </c>
      <c r="I85" s="192" t="s">
        <v>256</v>
      </c>
      <c r="J85" s="191" t="s">
        <v>319</v>
      </c>
      <c r="K85" s="163"/>
      <c r="L85" s="163"/>
      <c r="M85" s="163"/>
      <c r="N85" s="163"/>
      <c r="O85" s="182"/>
      <c r="P85" s="182"/>
      <c r="Q85" s="182"/>
      <c r="R85" s="182"/>
    </row>
    <row r="86" spans="1:18" s="14" customFormat="1" ht="15.75" customHeight="1">
      <c r="A86" s="368" t="s">
        <v>653</v>
      </c>
      <c r="B86" s="142" t="s">
        <v>663</v>
      </c>
      <c r="C86" s="143" t="s">
        <v>635</v>
      </c>
      <c r="D86" s="144">
        <v>45783</v>
      </c>
      <c r="E86" s="143">
        <f t="shared" ref="E86:E94" si="42">D86+8</f>
        <v>45791</v>
      </c>
      <c r="F86" s="142" t="s">
        <v>599</v>
      </c>
      <c r="G86" s="143" t="s">
        <v>708</v>
      </c>
      <c r="H86" s="144">
        <v>45797</v>
      </c>
      <c r="I86" s="185">
        <f t="shared" ref="I86:I88" si="43">H86+2</f>
        <v>45799</v>
      </c>
      <c r="J86" s="186">
        <f t="shared" ref="J86:J88" si="44">H86+3</f>
        <v>45800</v>
      </c>
      <c r="K86" s="163"/>
      <c r="L86" s="163"/>
      <c r="M86" s="163"/>
      <c r="N86" s="163"/>
      <c r="O86" s="182"/>
      <c r="P86" s="182"/>
      <c r="Q86" s="182"/>
      <c r="R86" s="182"/>
    </row>
    <row r="87" spans="1:18" s="14" customFormat="1" ht="15" customHeight="1">
      <c r="A87" s="369"/>
      <c r="B87" s="142" t="s">
        <v>641</v>
      </c>
      <c r="C87" s="186" t="s">
        <v>698</v>
      </c>
      <c r="D87" s="144">
        <f t="shared" ref="D87:D94" si="45">D86+7</f>
        <v>45790</v>
      </c>
      <c r="E87" s="143">
        <f t="shared" si="42"/>
        <v>45798</v>
      </c>
      <c r="F87" s="142" t="s">
        <v>260</v>
      </c>
      <c r="G87" s="143" t="s">
        <v>709</v>
      </c>
      <c r="H87" s="144">
        <f t="shared" ref="H87:H92" si="46">H86+7</f>
        <v>45804</v>
      </c>
      <c r="I87" s="185">
        <f t="shared" si="43"/>
        <v>45806</v>
      </c>
      <c r="J87" s="186">
        <f t="shared" si="44"/>
        <v>45807</v>
      </c>
      <c r="K87" s="163"/>
      <c r="L87" s="163"/>
      <c r="M87" s="163"/>
      <c r="N87" s="163"/>
      <c r="O87" s="182"/>
      <c r="P87" s="182"/>
      <c r="Q87" s="182"/>
      <c r="R87" s="182"/>
    </row>
    <row r="88" spans="1:18" s="14" customFormat="1" ht="15" customHeight="1">
      <c r="A88" s="369"/>
      <c r="B88" s="142" t="s">
        <v>663</v>
      </c>
      <c r="C88" s="186" t="s">
        <v>636</v>
      </c>
      <c r="D88" s="144">
        <f t="shared" si="45"/>
        <v>45797</v>
      </c>
      <c r="E88" s="143">
        <f t="shared" si="42"/>
        <v>45805</v>
      </c>
      <c r="F88" s="142" t="s">
        <v>599</v>
      </c>
      <c r="G88" s="143" t="s">
        <v>710</v>
      </c>
      <c r="H88" s="144">
        <f t="shared" si="46"/>
        <v>45811</v>
      </c>
      <c r="I88" s="185">
        <f t="shared" si="43"/>
        <v>45813</v>
      </c>
      <c r="J88" s="186">
        <f t="shared" si="44"/>
        <v>45814</v>
      </c>
      <c r="K88" s="163"/>
      <c r="L88" s="163"/>
      <c r="M88" s="163"/>
      <c r="N88" s="163"/>
      <c r="O88" s="182"/>
      <c r="P88" s="182"/>
      <c r="Q88" s="182"/>
      <c r="R88" s="182"/>
    </row>
    <row r="89" spans="1:18" s="14" customFormat="1" ht="15" customHeight="1">
      <c r="A89" s="369"/>
      <c r="B89" s="142" t="s">
        <v>641</v>
      </c>
      <c r="C89" s="186" t="s">
        <v>699</v>
      </c>
      <c r="D89" s="144">
        <f t="shared" si="45"/>
        <v>45804</v>
      </c>
      <c r="E89" s="143">
        <f t="shared" si="42"/>
        <v>45812</v>
      </c>
      <c r="F89" s="142" t="s">
        <v>260</v>
      </c>
      <c r="G89" s="143" t="s">
        <v>711</v>
      </c>
      <c r="H89" s="144">
        <f t="shared" si="46"/>
        <v>45818</v>
      </c>
      <c r="I89" s="185">
        <f t="shared" ref="I89:I92" si="47">H89+2</f>
        <v>45820</v>
      </c>
      <c r="J89" s="186">
        <f t="shared" ref="J89:J92" si="48">H89+3</f>
        <v>45821</v>
      </c>
      <c r="K89" s="163"/>
      <c r="L89" s="163"/>
      <c r="M89" s="163"/>
      <c r="N89" s="163"/>
      <c r="O89" s="182"/>
      <c r="P89" s="182"/>
      <c r="Q89" s="182"/>
      <c r="R89" s="182"/>
    </row>
    <row r="90" spans="1:18" s="14" customFormat="1" ht="15" customHeight="1">
      <c r="A90" s="369"/>
      <c r="B90" s="142" t="s">
        <v>663</v>
      </c>
      <c r="C90" s="186" t="s">
        <v>644</v>
      </c>
      <c r="D90" s="144">
        <f t="shared" si="45"/>
        <v>45811</v>
      </c>
      <c r="E90" s="143">
        <f t="shared" si="42"/>
        <v>45819</v>
      </c>
      <c r="F90" s="142" t="s">
        <v>599</v>
      </c>
      <c r="G90" s="143" t="s">
        <v>778</v>
      </c>
      <c r="H90" s="144">
        <f t="shared" si="46"/>
        <v>45825</v>
      </c>
      <c r="I90" s="185">
        <f t="shared" si="47"/>
        <v>45827</v>
      </c>
      <c r="J90" s="186">
        <f t="shared" si="48"/>
        <v>45828</v>
      </c>
      <c r="K90" s="163"/>
      <c r="L90" s="163"/>
      <c r="M90" s="163"/>
      <c r="N90" s="163"/>
      <c r="O90" s="182"/>
      <c r="P90" s="182"/>
      <c r="Q90" s="182"/>
      <c r="R90" s="182"/>
    </row>
    <row r="91" spans="1:18" s="14" customFormat="1" ht="15" customHeight="1">
      <c r="A91" s="369"/>
      <c r="B91" s="142" t="s">
        <v>641</v>
      </c>
      <c r="C91" s="186" t="s">
        <v>764</v>
      </c>
      <c r="D91" s="144">
        <f t="shared" si="45"/>
        <v>45818</v>
      </c>
      <c r="E91" s="143">
        <f t="shared" si="42"/>
        <v>45826</v>
      </c>
      <c r="F91" s="142" t="s">
        <v>260</v>
      </c>
      <c r="G91" s="143" t="s">
        <v>779</v>
      </c>
      <c r="H91" s="144">
        <f t="shared" si="46"/>
        <v>45832</v>
      </c>
      <c r="I91" s="185">
        <f t="shared" si="47"/>
        <v>45834</v>
      </c>
      <c r="J91" s="186">
        <f t="shared" si="48"/>
        <v>45835</v>
      </c>
      <c r="K91" s="163"/>
      <c r="L91" s="163"/>
      <c r="M91" s="163"/>
      <c r="N91" s="163"/>
      <c r="O91" s="182"/>
      <c r="P91" s="182"/>
      <c r="Q91" s="182"/>
      <c r="R91" s="182"/>
    </row>
    <row r="92" spans="1:18" s="14" customFormat="1" ht="15" customHeight="1">
      <c r="A92" s="369"/>
      <c r="B92" s="142" t="s">
        <v>663</v>
      </c>
      <c r="C92" s="186" t="s">
        <v>670</v>
      </c>
      <c r="D92" s="144">
        <f t="shared" si="45"/>
        <v>45825</v>
      </c>
      <c r="E92" s="143">
        <f t="shared" si="42"/>
        <v>45833</v>
      </c>
      <c r="F92" s="142" t="s">
        <v>599</v>
      </c>
      <c r="G92" s="143" t="s">
        <v>780</v>
      </c>
      <c r="H92" s="144">
        <f t="shared" si="46"/>
        <v>45839</v>
      </c>
      <c r="I92" s="185">
        <f t="shared" si="47"/>
        <v>45841</v>
      </c>
      <c r="J92" s="186">
        <f t="shared" si="48"/>
        <v>45842</v>
      </c>
      <c r="K92" s="163"/>
      <c r="L92" s="163"/>
      <c r="M92" s="163"/>
      <c r="N92" s="163"/>
      <c r="O92" s="182"/>
      <c r="P92" s="182"/>
      <c r="Q92" s="182"/>
      <c r="R92" s="182"/>
    </row>
    <row r="93" spans="1:18" s="14" customFormat="1" ht="15" customHeight="1">
      <c r="A93" s="369"/>
      <c r="B93" s="142" t="s">
        <v>641</v>
      </c>
      <c r="C93" s="186" t="s">
        <v>765</v>
      </c>
      <c r="D93" s="144">
        <f t="shared" si="45"/>
        <v>45832</v>
      </c>
      <c r="E93" s="143">
        <f t="shared" si="42"/>
        <v>45840</v>
      </c>
      <c r="F93" s="142" t="s">
        <v>260</v>
      </c>
      <c r="G93" s="143" t="s">
        <v>781</v>
      </c>
      <c r="H93" s="144">
        <f t="shared" ref="H93:H94" si="49">H92+7</f>
        <v>45846</v>
      </c>
      <c r="I93" s="185">
        <f t="shared" ref="I93:I94" si="50">H93+2</f>
        <v>45848</v>
      </c>
      <c r="J93" s="186">
        <f t="shared" ref="J93:J94" si="51">H93+3</f>
        <v>45849</v>
      </c>
      <c r="K93" s="163"/>
      <c r="L93" s="163"/>
      <c r="M93" s="163"/>
      <c r="N93" s="163"/>
      <c r="O93" s="182"/>
      <c r="P93" s="182"/>
      <c r="Q93" s="182"/>
      <c r="R93" s="182"/>
    </row>
    <row r="94" spans="1:18" s="14" customFormat="1" ht="15" customHeight="1" thickBot="1">
      <c r="A94" s="370"/>
      <c r="B94" s="147" t="s">
        <v>663</v>
      </c>
      <c r="C94" s="148" t="s">
        <v>671</v>
      </c>
      <c r="D94" s="149">
        <f t="shared" si="45"/>
        <v>45839</v>
      </c>
      <c r="E94" s="148">
        <f t="shared" si="42"/>
        <v>45847</v>
      </c>
      <c r="F94" s="147" t="s">
        <v>599</v>
      </c>
      <c r="G94" s="148" t="s">
        <v>782</v>
      </c>
      <c r="H94" s="149">
        <f t="shared" si="49"/>
        <v>45853</v>
      </c>
      <c r="I94" s="149">
        <f t="shared" si="50"/>
        <v>45855</v>
      </c>
      <c r="J94" s="148">
        <f t="shared" si="51"/>
        <v>45856</v>
      </c>
      <c r="K94" s="163"/>
      <c r="L94" s="163"/>
      <c r="M94" s="163"/>
      <c r="N94" s="163"/>
      <c r="O94" s="182"/>
      <c r="P94" s="182"/>
      <c r="Q94" s="182"/>
      <c r="R94" s="182"/>
    </row>
    <row r="95" spans="1:18" s="14" customFormat="1" ht="15" customHeight="1">
      <c r="A95" s="183"/>
      <c r="B95" s="193"/>
      <c r="C95" s="194"/>
      <c r="D95" s="194"/>
      <c r="N95" s="183"/>
    </row>
    <row r="96" spans="1:18" s="14" customFormat="1" ht="15" customHeight="1" thickBot="1">
      <c r="A96" s="194"/>
      <c r="B96" s="181" t="s">
        <v>320</v>
      </c>
      <c r="C96" s="183"/>
      <c r="D96" s="183"/>
      <c r="E96" s="162"/>
      <c r="F96" s="162"/>
      <c r="G96" s="162"/>
      <c r="H96" s="162"/>
      <c r="I96" s="162"/>
      <c r="J96" s="162"/>
      <c r="K96" s="163"/>
      <c r="L96" s="163"/>
      <c r="M96" s="163"/>
      <c r="N96" s="163"/>
      <c r="O96" s="183"/>
    </row>
    <row r="97" spans="1:206" s="14" customFormat="1" ht="15" customHeight="1">
      <c r="A97" s="130" t="s">
        <v>233</v>
      </c>
      <c r="B97" s="131" t="s">
        <v>234</v>
      </c>
      <c r="C97" s="132" t="s">
        <v>235</v>
      </c>
      <c r="D97" s="133" t="s">
        <v>236</v>
      </c>
      <c r="E97" s="153" t="s">
        <v>263</v>
      </c>
      <c r="F97" s="378"/>
      <c r="G97" s="379"/>
      <c r="H97" s="187" t="s">
        <v>263</v>
      </c>
      <c r="I97" s="134" t="s">
        <v>240</v>
      </c>
      <c r="J97" s="153" t="s">
        <v>239</v>
      </c>
      <c r="K97" s="163"/>
      <c r="L97" s="163"/>
      <c r="M97" s="163"/>
      <c r="N97" s="163"/>
      <c r="O97" s="182"/>
      <c r="P97" s="182"/>
      <c r="Q97" s="182"/>
      <c r="R97" s="182"/>
    </row>
    <row r="98" spans="1:206" s="14" customFormat="1" ht="15" customHeight="1">
      <c r="A98" s="372" t="s">
        <v>244</v>
      </c>
      <c r="B98" s="374"/>
      <c r="C98" s="375"/>
      <c r="D98" s="136" t="s">
        <v>245</v>
      </c>
      <c r="E98" s="139" t="s">
        <v>248</v>
      </c>
      <c r="F98" s="381" t="s">
        <v>308</v>
      </c>
      <c r="G98" s="382"/>
      <c r="H98" s="189" t="s">
        <v>309</v>
      </c>
      <c r="I98" s="190" t="s">
        <v>321</v>
      </c>
      <c r="J98" s="191" t="s">
        <v>322</v>
      </c>
      <c r="K98" s="163"/>
      <c r="L98" s="163"/>
      <c r="M98" s="163"/>
      <c r="N98" s="163"/>
      <c r="O98" s="182"/>
      <c r="P98" s="182"/>
      <c r="Q98" s="182"/>
      <c r="R98" s="182"/>
    </row>
    <row r="99" spans="1:206" s="14" customFormat="1" ht="15" customHeight="1">
      <c r="A99" s="373"/>
      <c r="B99" s="376"/>
      <c r="C99" s="377"/>
      <c r="D99" s="140" t="s">
        <v>47</v>
      </c>
      <c r="E99" s="155" t="s">
        <v>268</v>
      </c>
      <c r="F99" s="383"/>
      <c r="G99" s="384"/>
      <c r="H99" s="189" t="s">
        <v>268</v>
      </c>
      <c r="I99" s="192" t="s">
        <v>323</v>
      </c>
      <c r="J99" s="191" t="s">
        <v>259</v>
      </c>
      <c r="K99" s="163"/>
      <c r="L99" s="163"/>
      <c r="M99" s="163"/>
      <c r="N99" s="163"/>
      <c r="O99" s="182"/>
      <c r="P99" s="182"/>
      <c r="Q99" s="182"/>
      <c r="R99" s="182"/>
    </row>
    <row r="100" spans="1:206" s="14" customFormat="1" ht="14.25" customHeight="1">
      <c r="A100" s="368" t="s">
        <v>653</v>
      </c>
      <c r="B100" s="142" t="s">
        <v>663</v>
      </c>
      <c r="C100" s="143" t="s">
        <v>635</v>
      </c>
      <c r="D100" s="144">
        <v>45783</v>
      </c>
      <c r="E100" s="143">
        <f t="shared" ref="E100:E108" si="52">D100+8</f>
        <v>45791</v>
      </c>
      <c r="F100" s="142" t="s">
        <v>260</v>
      </c>
      <c r="G100" s="143" t="s">
        <v>708</v>
      </c>
      <c r="H100" s="144">
        <v>45795</v>
      </c>
      <c r="I100" s="185">
        <f t="shared" ref="I100:I102" si="53">H100+3</f>
        <v>45798</v>
      </c>
      <c r="J100" s="186">
        <f t="shared" ref="J100:J102" si="54">H100+4</f>
        <v>45799</v>
      </c>
      <c r="K100" s="163"/>
      <c r="L100" s="163"/>
      <c r="M100" s="163"/>
      <c r="N100" s="163"/>
      <c r="O100" s="182"/>
      <c r="P100" s="182"/>
      <c r="Q100" s="182"/>
      <c r="R100" s="182"/>
    </row>
    <row r="101" spans="1:206" s="14" customFormat="1" ht="15" customHeight="1">
      <c r="A101" s="369"/>
      <c r="B101" s="142" t="s">
        <v>641</v>
      </c>
      <c r="C101" s="186" t="s">
        <v>698</v>
      </c>
      <c r="D101" s="144">
        <f t="shared" ref="D101:D108" si="55">D100+7</f>
        <v>45790</v>
      </c>
      <c r="E101" s="143">
        <f t="shared" si="52"/>
        <v>45798</v>
      </c>
      <c r="F101" s="142" t="s">
        <v>599</v>
      </c>
      <c r="G101" s="143" t="s">
        <v>709</v>
      </c>
      <c r="H101" s="144">
        <f t="shared" ref="H101:H108" si="56">H100+7</f>
        <v>45802</v>
      </c>
      <c r="I101" s="185">
        <f t="shared" si="53"/>
        <v>45805</v>
      </c>
      <c r="J101" s="186">
        <f t="shared" si="54"/>
        <v>45806</v>
      </c>
      <c r="K101" s="163"/>
      <c r="L101" s="163"/>
      <c r="M101" s="163"/>
      <c r="N101" s="163"/>
      <c r="O101" s="182"/>
      <c r="P101" s="182"/>
      <c r="Q101" s="182"/>
      <c r="R101" s="182"/>
    </row>
    <row r="102" spans="1:206" s="14" customFormat="1" ht="15" customHeight="1">
      <c r="A102" s="369"/>
      <c r="B102" s="142" t="s">
        <v>663</v>
      </c>
      <c r="C102" s="186" t="s">
        <v>636</v>
      </c>
      <c r="D102" s="144">
        <f t="shared" si="55"/>
        <v>45797</v>
      </c>
      <c r="E102" s="143">
        <f t="shared" si="52"/>
        <v>45805</v>
      </c>
      <c r="F102" s="142" t="s">
        <v>260</v>
      </c>
      <c r="G102" s="143" t="s">
        <v>710</v>
      </c>
      <c r="H102" s="144">
        <f t="shared" si="56"/>
        <v>45809</v>
      </c>
      <c r="I102" s="185">
        <f t="shared" si="53"/>
        <v>45812</v>
      </c>
      <c r="J102" s="186">
        <f t="shared" si="54"/>
        <v>45813</v>
      </c>
      <c r="K102" s="163"/>
      <c r="L102" s="163"/>
      <c r="M102" s="163"/>
      <c r="N102" s="163"/>
      <c r="O102" s="182"/>
      <c r="P102" s="182"/>
      <c r="Q102" s="182"/>
      <c r="R102" s="182"/>
    </row>
    <row r="103" spans="1:206" s="14" customFormat="1" ht="15" customHeight="1">
      <c r="A103" s="369"/>
      <c r="B103" s="142" t="s">
        <v>641</v>
      </c>
      <c r="C103" s="186" t="s">
        <v>699</v>
      </c>
      <c r="D103" s="144">
        <f t="shared" si="55"/>
        <v>45804</v>
      </c>
      <c r="E103" s="143">
        <f t="shared" si="52"/>
        <v>45812</v>
      </c>
      <c r="F103" s="142" t="s">
        <v>599</v>
      </c>
      <c r="G103" s="143" t="s">
        <v>711</v>
      </c>
      <c r="H103" s="144">
        <f t="shared" si="56"/>
        <v>45816</v>
      </c>
      <c r="I103" s="185">
        <f t="shared" ref="I103:I107" si="57">H103+3</f>
        <v>45819</v>
      </c>
      <c r="J103" s="186">
        <f t="shared" ref="J103:J107" si="58">H103+4</f>
        <v>45820</v>
      </c>
      <c r="K103" s="163"/>
      <c r="L103" s="163"/>
      <c r="M103" s="163"/>
      <c r="N103" s="163"/>
      <c r="O103" s="182"/>
      <c r="P103" s="182"/>
      <c r="Q103" s="182"/>
      <c r="R103" s="182"/>
    </row>
    <row r="104" spans="1:206" s="14" customFormat="1" ht="15" customHeight="1">
      <c r="A104" s="369"/>
      <c r="B104" s="142" t="s">
        <v>663</v>
      </c>
      <c r="C104" s="186" t="s">
        <v>644</v>
      </c>
      <c r="D104" s="144">
        <f t="shared" si="55"/>
        <v>45811</v>
      </c>
      <c r="E104" s="143">
        <f t="shared" si="52"/>
        <v>45819</v>
      </c>
      <c r="F104" s="142" t="s">
        <v>260</v>
      </c>
      <c r="G104" s="143" t="s">
        <v>778</v>
      </c>
      <c r="H104" s="144">
        <f t="shared" si="56"/>
        <v>45823</v>
      </c>
      <c r="I104" s="185">
        <f t="shared" si="57"/>
        <v>45826</v>
      </c>
      <c r="J104" s="186">
        <f t="shared" si="58"/>
        <v>45827</v>
      </c>
      <c r="K104" s="163"/>
      <c r="L104" s="163"/>
      <c r="M104" s="163"/>
      <c r="N104" s="163"/>
      <c r="O104" s="182"/>
      <c r="P104" s="182"/>
      <c r="Q104" s="182"/>
      <c r="R104" s="182"/>
    </row>
    <row r="105" spans="1:206" s="14" customFormat="1" ht="15" customHeight="1">
      <c r="A105" s="369"/>
      <c r="B105" s="142" t="s">
        <v>641</v>
      </c>
      <c r="C105" s="186" t="s">
        <v>764</v>
      </c>
      <c r="D105" s="144">
        <f t="shared" si="55"/>
        <v>45818</v>
      </c>
      <c r="E105" s="143">
        <f t="shared" si="52"/>
        <v>45826</v>
      </c>
      <c r="F105" s="142" t="s">
        <v>599</v>
      </c>
      <c r="G105" s="143" t="s">
        <v>779</v>
      </c>
      <c r="H105" s="144">
        <f t="shared" si="56"/>
        <v>45830</v>
      </c>
      <c r="I105" s="185">
        <f t="shared" si="57"/>
        <v>45833</v>
      </c>
      <c r="J105" s="186">
        <f t="shared" si="58"/>
        <v>45834</v>
      </c>
      <c r="K105" s="163"/>
      <c r="L105" s="163"/>
      <c r="M105" s="163"/>
      <c r="N105" s="163"/>
      <c r="O105" s="182"/>
      <c r="P105" s="182"/>
      <c r="Q105" s="182"/>
      <c r="R105" s="182"/>
    </row>
    <row r="106" spans="1:206" s="14" customFormat="1" ht="15" customHeight="1">
      <c r="A106" s="369"/>
      <c r="B106" s="142" t="s">
        <v>663</v>
      </c>
      <c r="C106" s="186" t="s">
        <v>670</v>
      </c>
      <c r="D106" s="144">
        <f t="shared" si="55"/>
        <v>45825</v>
      </c>
      <c r="E106" s="143">
        <f t="shared" si="52"/>
        <v>45833</v>
      </c>
      <c r="F106" s="142" t="s">
        <v>260</v>
      </c>
      <c r="G106" s="143" t="s">
        <v>780</v>
      </c>
      <c r="H106" s="144">
        <f t="shared" si="56"/>
        <v>45837</v>
      </c>
      <c r="I106" s="185">
        <f t="shared" si="57"/>
        <v>45840</v>
      </c>
      <c r="J106" s="186">
        <f t="shared" si="58"/>
        <v>45841</v>
      </c>
      <c r="K106" s="163"/>
      <c r="L106" s="163"/>
      <c r="M106" s="163"/>
      <c r="N106" s="163"/>
      <c r="O106" s="182"/>
      <c r="P106" s="182"/>
      <c r="Q106" s="182"/>
      <c r="R106" s="182"/>
    </row>
    <row r="107" spans="1:206" s="14" customFormat="1" ht="15" customHeight="1">
      <c r="A107" s="369"/>
      <c r="B107" s="142" t="s">
        <v>641</v>
      </c>
      <c r="C107" s="186" t="s">
        <v>765</v>
      </c>
      <c r="D107" s="144">
        <f t="shared" si="55"/>
        <v>45832</v>
      </c>
      <c r="E107" s="143">
        <f t="shared" si="52"/>
        <v>45840</v>
      </c>
      <c r="F107" s="142" t="s">
        <v>599</v>
      </c>
      <c r="G107" s="143" t="s">
        <v>781</v>
      </c>
      <c r="H107" s="144">
        <f t="shared" si="56"/>
        <v>45844</v>
      </c>
      <c r="I107" s="185">
        <f t="shared" si="57"/>
        <v>45847</v>
      </c>
      <c r="J107" s="186">
        <f t="shared" si="58"/>
        <v>45848</v>
      </c>
      <c r="K107" s="163"/>
      <c r="L107" s="163"/>
      <c r="M107" s="163"/>
      <c r="N107" s="163"/>
      <c r="O107" s="182"/>
      <c r="P107" s="182"/>
      <c r="Q107" s="182"/>
      <c r="R107" s="182"/>
    </row>
    <row r="108" spans="1:206" s="14" customFormat="1" ht="15" customHeight="1" thickBot="1">
      <c r="A108" s="370"/>
      <c r="B108" s="147" t="s">
        <v>663</v>
      </c>
      <c r="C108" s="148" t="s">
        <v>671</v>
      </c>
      <c r="D108" s="149">
        <f t="shared" si="55"/>
        <v>45839</v>
      </c>
      <c r="E108" s="148">
        <f t="shared" si="52"/>
        <v>45847</v>
      </c>
      <c r="F108" s="147" t="s">
        <v>260</v>
      </c>
      <c r="G108" s="148" t="s">
        <v>782</v>
      </c>
      <c r="H108" s="149">
        <f t="shared" si="56"/>
        <v>45851</v>
      </c>
      <c r="I108" s="149">
        <f t="shared" ref="I108" si="59">H108+3</f>
        <v>45854</v>
      </c>
      <c r="J108" s="148">
        <f t="shared" ref="J108" si="60">H108+4</f>
        <v>45855</v>
      </c>
      <c r="K108" s="163"/>
      <c r="L108" s="163"/>
      <c r="M108" s="163"/>
      <c r="N108" s="163"/>
      <c r="O108" s="182"/>
      <c r="P108" s="182"/>
      <c r="Q108" s="182"/>
      <c r="R108" s="182"/>
    </row>
    <row r="109" spans="1:206" s="14" customFormat="1" ht="15" customHeight="1">
      <c r="A109" s="183"/>
      <c r="B109" s="193"/>
      <c r="C109" s="194"/>
      <c r="D109" s="194"/>
      <c r="N109" s="183"/>
    </row>
    <row r="110" spans="1:206" s="127" customFormat="1" ht="15" customHeight="1">
      <c r="F110" s="150"/>
      <c r="G110" s="150"/>
      <c r="H110" s="150"/>
      <c r="I110" s="150"/>
      <c r="J110" s="150"/>
      <c r="K110" s="150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  <c r="GP110" s="128"/>
      <c r="GQ110" s="128"/>
      <c r="GR110" s="128"/>
      <c r="GS110" s="128"/>
      <c r="GT110" s="128"/>
      <c r="GU110" s="128"/>
      <c r="GV110" s="128"/>
      <c r="GW110" s="128"/>
      <c r="GX110" s="128"/>
    </row>
    <row r="111" spans="1:206" s="156" customFormat="1" ht="15" customHeight="1">
      <c r="A111" s="156" t="s">
        <v>269</v>
      </c>
      <c r="K111" s="157"/>
      <c r="L111" s="157"/>
      <c r="M111" s="157"/>
    </row>
    <row r="112" spans="1:206" s="156" customFormat="1" ht="15" customHeight="1">
      <c r="A112" s="371" t="s">
        <v>270</v>
      </c>
      <c r="B112" s="371"/>
      <c r="C112" s="371"/>
      <c r="D112" s="371"/>
      <c r="E112" s="371"/>
      <c r="F112" s="371"/>
      <c r="G112" s="371"/>
      <c r="H112" s="371"/>
      <c r="I112" s="158"/>
      <c r="J112" s="159"/>
    </row>
    <row r="113" spans="1:10" s="156" customFormat="1" ht="15" customHeight="1">
      <c r="A113" s="371"/>
      <c r="B113" s="371"/>
      <c r="C113" s="371"/>
      <c r="D113" s="371"/>
      <c r="E113" s="371"/>
      <c r="F113" s="371"/>
      <c r="G113" s="371"/>
      <c r="H113" s="371"/>
      <c r="I113" s="158"/>
      <c r="J113" s="159"/>
    </row>
    <row r="114" spans="1:10" s="156" customFormat="1" ht="15" customHeight="1">
      <c r="A114" s="156" t="s">
        <v>271</v>
      </c>
      <c r="B114" s="160"/>
      <c r="G114" s="158"/>
      <c r="H114" s="158"/>
      <c r="I114" s="158"/>
      <c r="J114" s="159"/>
    </row>
    <row r="115" spans="1:10" s="127" customFormat="1" ht="15" customHeight="1">
      <c r="A115" s="161"/>
      <c r="B115" s="43"/>
      <c r="C115" s="1"/>
      <c r="D115" s="1"/>
      <c r="E115" s="1"/>
      <c r="F115" s="1"/>
      <c r="G115" s="162"/>
      <c r="H115" s="162"/>
      <c r="I115" s="162"/>
      <c r="J115" s="163"/>
    </row>
    <row r="116" spans="1:10" s="127" customFormat="1" ht="15" customHeight="1">
      <c r="A116" s="164" t="s">
        <v>272</v>
      </c>
      <c r="B116" s="43"/>
      <c r="C116" s="43"/>
      <c r="D116" s="43"/>
      <c r="E116" s="43"/>
      <c r="F116" s="164" t="s">
        <v>273</v>
      </c>
      <c r="G116" s="162"/>
      <c r="H116" s="162"/>
      <c r="I116" s="162"/>
      <c r="J116" s="163"/>
    </row>
    <row r="117" spans="1:10" s="127" customFormat="1" ht="15" customHeight="1">
      <c r="A117" s="165" t="s">
        <v>274</v>
      </c>
      <c r="B117" s="1"/>
      <c r="C117" s="1"/>
      <c r="D117" s="1"/>
      <c r="E117" s="166"/>
      <c r="F117" s="1" t="s">
        <v>275</v>
      </c>
      <c r="G117" s="162"/>
      <c r="H117" s="162"/>
      <c r="I117" s="162"/>
      <c r="J117" s="163"/>
    </row>
    <row r="118" spans="1:10" s="127" customFormat="1" ht="15" customHeight="1">
      <c r="A118" s="1" t="s">
        <v>276</v>
      </c>
      <c r="B118" s="1"/>
      <c r="C118" s="1"/>
      <c r="D118" s="1"/>
      <c r="E118" s="166"/>
      <c r="F118" s="1" t="s">
        <v>277</v>
      </c>
      <c r="G118" s="162"/>
      <c r="H118" s="162"/>
      <c r="I118" s="162"/>
      <c r="J118" s="163"/>
    </row>
    <row r="119" spans="1:10" s="127" customFormat="1" ht="15" customHeight="1">
      <c r="A119" s="1" t="s">
        <v>278</v>
      </c>
      <c r="B119" s="1"/>
      <c r="C119" s="1"/>
      <c r="D119" s="166"/>
      <c r="E119" s="166"/>
      <c r="F119" s="1" t="s">
        <v>278</v>
      </c>
      <c r="G119" s="162"/>
      <c r="H119" s="162"/>
      <c r="I119" s="162"/>
      <c r="J119" s="163"/>
    </row>
    <row r="120" spans="1:10" s="127" customFormat="1" ht="15" customHeight="1">
      <c r="A120" s="1"/>
      <c r="B120" s="1"/>
      <c r="C120" s="1"/>
      <c r="D120" s="166"/>
      <c r="E120" s="166"/>
      <c r="F120" s="1"/>
      <c r="G120" s="162"/>
      <c r="H120" s="162"/>
      <c r="I120" s="162"/>
      <c r="J120" s="163"/>
    </row>
    <row r="121" spans="1:10" s="127" customFormat="1" ht="15" customHeight="1">
      <c r="A121" s="164" t="s">
        <v>279</v>
      </c>
      <c r="B121" s="43"/>
      <c r="C121" s="1"/>
      <c r="D121" s="1"/>
      <c r="E121" s="1"/>
      <c r="F121" s="164" t="s">
        <v>279</v>
      </c>
      <c r="G121" s="162"/>
      <c r="H121" s="162"/>
      <c r="I121" s="162"/>
      <c r="J121" s="163"/>
    </row>
    <row r="122" spans="1:10" s="127" customFormat="1" ht="15" customHeight="1">
      <c r="A122" s="1" t="s">
        <v>280</v>
      </c>
      <c r="B122" s="1" t="s">
        <v>281</v>
      </c>
      <c r="C122" s="1"/>
      <c r="D122" s="1"/>
      <c r="E122" s="1"/>
      <c r="F122" s="1" t="s">
        <v>282</v>
      </c>
      <c r="G122" s="1" t="s">
        <v>283</v>
      </c>
      <c r="H122" s="1"/>
      <c r="I122" s="162"/>
      <c r="J122" s="163"/>
    </row>
    <row r="123" spans="1:10" s="127" customFormat="1" ht="15" customHeight="1">
      <c r="A123" s="1" t="s">
        <v>284</v>
      </c>
      <c r="B123" s="1" t="s">
        <v>285</v>
      </c>
      <c r="C123" s="1"/>
      <c r="D123" s="1"/>
      <c r="E123" s="1"/>
      <c r="F123" s="1"/>
      <c r="G123" s="162"/>
      <c r="H123" s="162"/>
      <c r="I123" s="162"/>
      <c r="J123" s="163"/>
    </row>
    <row r="124" spans="1:10" s="127" customFormat="1" ht="15" customHeight="1">
      <c r="A124" s="1" t="s">
        <v>286</v>
      </c>
      <c r="B124" s="1" t="s">
        <v>287</v>
      </c>
      <c r="C124" s="1"/>
      <c r="D124" s="1"/>
      <c r="E124" s="1"/>
      <c r="H124" s="167"/>
      <c r="I124" s="167"/>
      <c r="J124" s="167"/>
    </row>
    <row r="125" spans="1:10" s="127" customFormat="1" ht="15" customHeight="1">
      <c r="A125" s="1"/>
      <c r="B125" s="1"/>
      <c r="C125" s="1"/>
      <c r="D125" s="1"/>
      <c r="E125" s="1"/>
      <c r="G125" s="168"/>
      <c r="H125" s="168"/>
    </row>
    <row r="126" spans="1:10" s="127" customFormat="1" ht="15" customHeight="1">
      <c r="A126" s="164" t="s">
        <v>288</v>
      </c>
      <c r="B126" s="169" t="s">
        <v>94</v>
      </c>
      <c r="C126" s="1"/>
      <c r="D126" s="1"/>
      <c r="E126" s="1"/>
      <c r="F126" s="164" t="s">
        <v>288</v>
      </c>
      <c r="G126" s="169" t="s">
        <v>94</v>
      </c>
      <c r="H126" s="168"/>
    </row>
    <row r="127" spans="1:10" s="127" customFormat="1" ht="15" customHeight="1">
      <c r="A127" s="170" t="s">
        <v>289</v>
      </c>
      <c r="B127" s="1"/>
      <c r="C127" s="1"/>
      <c r="D127" s="1"/>
      <c r="E127" s="1"/>
      <c r="F127" s="1" t="s">
        <v>290</v>
      </c>
      <c r="G127" s="1"/>
      <c r="H127" s="168"/>
    </row>
    <row r="128" spans="1:10" s="127" customFormat="1" ht="15" customHeight="1">
      <c r="A128" s="170" t="s">
        <v>291</v>
      </c>
      <c r="B128" s="169"/>
      <c r="C128" s="1"/>
      <c r="D128" s="1"/>
      <c r="E128" s="1"/>
      <c r="F128" s="1" t="s">
        <v>292</v>
      </c>
      <c r="G128" s="1"/>
      <c r="H128" s="168"/>
      <c r="I128" s="1"/>
      <c r="J128" s="1"/>
    </row>
    <row r="129" spans="1:16" s="127" customFormat="1" ht="15" customHeight="1">
      <c r="A129" s="170" t="s">
        <v>293</v>
      </c>
      <c r="B129" s="169"/>
      <c r="C129" s="1"/>
      <c r="D129" s="1"/>
      <c r="E129" s="1"/>
      <c r="G129" s="168"/>
      <c r="H129" s="1"/>
      <c r="I129" s="1"/>
      <c r="J129" s="1"/>
    </row>
    <row r="130" spans="1:16" s="127" customFormat="1" ht="15" customHeight="1">
      <c r="A130" s="170"/>
      <c r="B130" s="169"/>
      <c r="C130" s="1"/>
      <c r="D130" s="1"/>
      <c r="E130" s="1"/>
      <c r="G130" s="168"/>
      <c r="H130" s="1"/>
      <c r="I130" s="1"/>
      <c r="J130" s="1"/>
    </row>
    <row r="131" spans="1:16" s="127" customFormat="1" ht="15" customHeight="1">
      <c r="A131" s="164" t="s">
        <v>294</v>
      </c>
      <c r="B131" s="169" t="s">
        <v>106</v>
      </c>
      <c r="C131" s="1"/>
      <c r="D131" s="1"/>
      <c r="E131" s="1"/>
      <c r="F131" s="164" t="s">
        <v>294</v>
      </c>
      <c r="G131" s="169" t="s">
        <v>106</v>
      </c>
      <c r="H131" s="1"/>
      <c r="I131" s="1"/>
      <c r="J131" s="1"/>
    </row>
    <row r="132" spans="1:16" s="127" customFormat="1" ht="15" customHeight="1">
      <c r="A132" s="170" t="s">
        <v>295</v>
      </c>
      <c r="B132" s="1"/>
      <c r="C132" s="1"/>
      <c r="D132" s="1"/>
      <c r="E132" s="1"/>
      <c r="F132" s="170" t="s">
        <v>296</v>
      </c>
      <c r="G132" s="1"/>
      <c r="H132" s="1"/>
      <c r="I132" s="1"/>
      <c r="J132" s="1"/>
    </row>
    <row r="133" spans="1:16" s="127" customFormat="1" ht="15" customHeight="1">
      <c r="A133" s="1" t="s">
        <v>297</v>
      </c>
      <c r="B133" s="1"/>
      <c r="C133" s="1"/>
      <c r="D133" s="1"/>
      <c r="E133" s="1"/>
      <c r="H133" s="1"/>
      <c r="I133" s="1"/>
      <c r="J133" s="1"/>
    </row>
    <row r="134" spans="1:16" s="127" customFormat="1" ht="15" customHeight="1">
      <c r="A134" s="170" t="s">
        <v>590</v>
      </c>
      <c r="B134" s="1"/>
      <c r="C134" s="1"/>
      <c r="D134" s="1"/>
      <c r="E134" s="1"/>
      <c r="G134" s="168"/>
      <c r="H134" s="1"/>
      <c r="I134" s="1"/>
      <c r="J134" s="1"/>
    </row>
    <row r="135" spans="1:16" s="127" customFormat="1" ht="15" customHeight="1">
      <c r="C135" s="1"/>
      <c r="D135" s="1"/>
      <c r="E135" s="1"/>
      <c r="G135" s="168"/>
      <c r="H135" s="1"/>
      <c r="I135" s="1"/>
      <c r="J135" s="1"/>
    </row>
    <row r="136" spans="1:16" s="127" customFormat="1" ht="15" customHeight="1">
      <c r="C136" s="1"/>
      <c r="D136" s="1"/>
      <c r="E136" s="1"/>
      <c r="F136" s="164" t="s">
        <v>298</v>
      </c>
      <c r="G136" s="169" t="s">
        <v>140</v>
      </c>
      <c r="H136" s="1"/>
      <c r="I136" s="1"/>
      <c r="J136" s="1"/>
    </row>
    <row r="137" spans="1:16" s="127" customFormat="1" ht="15" customHeight="1">
      <c r="C137" s="1"/>
      <c r="D137" s="1"/>
      <c r="E137" s="1"/>
      <c r="F137" s="1" t="s">
        <v>299</v>
      </c>
      <c r="G137" s="1" t="s">
        <v>300</v>
      </c>
      <c r="H137" s="1"/>
      <c r="I137" s="1"/>
      <c r="J137" s="1"/>
    </row>
    <row r="138" spans="1:16" s="127" customFormat="1" ht="15" customHeight="1">
      <c r="F138" s="1" t="s">
        <v>301</v>
      </c>
      <c r="G138" s="1" t="s">
        <v>302</v>
      </c>
    </row>
    <row r="139" spans="1:16" s="127" customFormat="1" ht="15" customHeight="1">
      <c r="H139" s="168"/>
    </row>
    <row r="140" spans="1:16" s="127" customFormat="1" ht="15" customHeight="1">
      <c r="H140" s="168"/>
    </row>
    <row r="141" spans="1:16" s="127" customFormat="1" ht="15" customHeight="1">
      <c r="H141" s="168"/>
    </row>
    <row r="142" spans="1:16" s="127" customFormat="1" ht="15" customHeight="1">
      <c r="H142" s="168"/>
    </row>
    <row r="143" spans="1:16" s="127" customFormat="1" ht="15" customHeight="1">
      <c r="G143" s="168"/>
      <c r="H143" s="168"/>
      <c r="O143" s="9"/>
      <c r="P143" s="9"/>
    </row>
    <row r="144" spans="1:16" ht="15" customHeight="1">
      <c r="O144" s="9"/>
      <c r="P144" s="9"/>
    </row>
    <row r="146" spans="1:12" s="127" customFormat="1" ht="15" customHeight="1">
      <c r="G146" s="168"/>
      <c r="H146" s="168"/>
    </row>
    <row r="147" spans="1:12" s="127" customFormat="1" ht="15" customHeight="1">
      <c r="G147" s="168"/>
      <c r="H147" s="168"/>
    </row>
    <row r="148" spans="1:12" s="127" customFormat="1" ht="15" customHeight="1">
      <c r="G148" s="168"/>
      <c r="H148" s="168"/>
    </row>
    <row r="149" spans="1:12" s="127" customFormat="1" ht="15" customHeight="1">
      <c r="G149" s="168"/>
      <c r="H149" s="168"/>
    </row>
    <row r="150" spans="1:12" s="127" customFormat="1" ht="15" customHeight="1">
      <c r="G150" s="168"/>
      <c r="H150" s="168"/>
    </row>
    <row r="151" spans="1:12" ht="15" customHeight="1">
      <c r="A151" s="127"/>
      <c r="B151" s="127"/>
      <c r="C151" s="127"/>
      <c r="D151" s="127"/>
      <c r="E151" s="127"/>
      <c r="F151" s="127"/>
      <c r="G151" s="168"/>
      <c r="H151" s="168"/>
      <c r="I151" s="127"/>
      <c r="J151" s="127"/>
      <c r="K151" s="127"/>
      <c r="L151" s="127"/>
    </row>
    <row r="152" spans="1:12" ht="15" customHeight="1">
      <c r="A152" s="127"/>
      <c r="B152" s="127"/>
      <c r="C152" s="127"/>
      <c r="D152" s="127"/>
      <c r="E152" s="127"/>
      <c r="F152" s="127"/>
      <c r="G152" s="168"/>
      <c r="H152" s="168"/>
      <c r="I152" s="127"/>
      <c r="J152" s="127"/>
      <c r="K152" s="127"/>
      <c r="L152" s="127"/>
    </row>
  </sheetData>
  <mergeCells count="40">
    <mergeCell ref="B12:C13"/>
    <mergeCell ref="A14:A22"/>
    <mergeCell ref="A43:A51"/>
    <mergeCell ref="B84:C85"/>
    <mergeCell ref="C1:J1"/>
    <mergeCell ref="A3:H3"/>
    <mergeCell ref="D5:E5"/>
    <mergeCell ref="D6:E6"/>
    <mergeCell ref="F54:G54"/>
    <mergeCell ref="F55:G56"/>
    <mergeCell ref="F83:G83"/>
    <mergeCell ref="F84:G85"/>
    <mergeCell ref="F69:G70"/>
    <mergeCell ref="F68:G68"/>
    <mergeCell ref="A69:A70"/>
    <mergeCell ref="B69:C70"/>
    <mergeCell ref="B26:C27"/>
    <mergeCell ref="A112:H113"/>
    <mergeCell ref="A86:A94"/>
    <mergeCell ref="F97:G97"/>
    <mergeCell ref="A98:A99"/>
    <mergeCell ref="B98:C99"/>
    <mergeCell ref="F98:G99"/>
    <mergeCell ref="A100:A108"/>
    <mergeCell ref="A12:A13"/>
    <mergeCell ref="A84:A85"/>
    <mergeCell ref="D7:E7"/>
    <mergeCell ref="D8:E8"/>
    <mergeCell ref="A5:A8"/>
    <mergeCell ref="A71:A79"/>
    <mergeCell ref="A55:A56"/>
    <mergeCell ref="B55:C56"/>
    <mergeCell ref="A57:A65"/>
    <mergeCell ref="A28:A36"/>
    <mergeCell ref="C9:F9"/>
    <mergeCell ref="F40:G40"/>
    <mergeCell ref="A41:A42"/>
    <mergeCell ref="B41:C42"/>
    <mergeCell ref="F41:G42"/>
    <mergeCell ref="A26:A27"/>
  </mergeCells>
  <hyperlinks>
    <hyperlink ref="A2" location="MENU!A1" display="BACK TO MENU" xr:uid="{F6C30CB8-F7DE-4128-8A7B-C8EF7E9030C7}"/>
    <hyperlink ref="A119" r:id="rId1" display="http://www.tslines.com/" xr:uid="{F2E60E41-DCB8-4566-AFA9-E98988EC45F2}"/>
    <hyperlink ref="B131" r:id="rId2" xr:uid="{569CC99F-9B7B-4245-AA45-34B42FEF0D0F}"/>
    <hyperlink ref="B126" r:id="rId3" display="mailto:cus.tslhph@tslines.com.vn" xr:uid="{7C4840CD-0C41-4B3E-A3AC-739439158309}"/>
    <hyperlink ref="G126" r:id="rId4" display="mailto:cus.tslhph@tslines.com.vn" xr:uid="{2FAA384C-4EB9-4C88-8839-7D0725DBA775}"/>
    <hyperlink ref="G136" r:id="rId5" xr:uid="{873CF1CC-221A-4128-B321-CBACB86F5593}"/>
    <hyperlink ref="G131" r:id="rId6" xr:uid="{839349E3-AC9A-441F-ADAB-FF80EBC0A4D5}"/>
    <hyperlink ref="F119" r:id="rId7" display="http://www.tslines.com/" xr:uid="{36043289-7712-48EF-809F-0B7CE43C17CB}"/>
  </hyperlinks>
  <pageMargins left="0.7" right="0.7" top="0.75" bottom="0.75" header="0.3" footer="0.3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C461-9C88-45CB-ABDD-BB972711AD32}">
  <sheetPr>
    <tabColor rgb="FFFF0000"/>
  </sheetPr>
  <dimension ref="A1:GX94"/>
  <sheetViews>
    <sheetView workbookViewId="0"/>
  </sheetViews>
  <sheetFormatPr defaultColWidth="12.42578125" defaultRowHeight="15" customHeight="1"/>
  <cols>
    <col min="1" max="1" width="21.42578125" style="1" customWidth="1"/>
    <col min="2" max="2" width="25.85546875" style="1" customWidth="1"/>
    <col min="3" max="3" width="10.85546875" style="1" bestFit="1" customWidth="1"/>
    <col min="4" max="4" width="19.7109375" style="1" customWidth="1"/>
    <col min="5" max="5" width="21.7109375" style="1" customWidth="1"/>
    <col min="6" max="6" width="24.7109375" style="1" customWidth="1"/>
    <col min="7" max="7" width="12.42578125" style="1"/>
    <col min="8" max="8" width="14.42578125" style="1" customWidth="1"/>
    <col min="9" max="9" width="17" style="1" customWidth="1"/>
    <col min="10" max="10" width="13.5703125" style="1" bestFit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  <c r="J1" s="360"/>
    </row>
    <row r="2" spans="1:206" s="14" customFormat="1" ht="15" customHeight="1" thickTop="1">
      <c r="A2" s="55" t="s">
        <v>31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61" t="s">
        <v>324</v>
      </c>
      <c r="B3" s="361"/>
      <c r="C3" s="361"/>
      <c r="D3" s="361"/>
      <c r="E3" s="361"/>
      <c r="F3" s="361"/>
      <c r="G3" s="361"/>
      <c r="H3" s="361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6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6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6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s="127" customFormat="1" ht="15" customHeight="1" thickBot="1">
      <c r="A10" s="200" t="s">
        <v>304</v>
      </c>
      <c r="B10" s="201" t="s">
        <v>325</v>
      </c>
      <c r="C10" s="202"/>
      <c r="D10" s="81"/>
      <c r="E10" s="203"/>
      <c r="F10" s="14"/>
      <c r="G10" s="14"/>
      <c r="H10" s="14"/>
      <c r="I10" s="14"/>
      <c r="J10" s="14"/>
      <c r="K10" s="14"/>
      <c r="L10" s="14"/>
      <c r="M10" s="174"/>
      <c r="N10" s="174"/>
      <c r="O10" s="174"/>
    </row>
    <row r="11" spans="1:206" s="127" customFormat="1" ht="15" customHeight="1">
      <c r="A11" s="130" t="s">
        <v>233</v>
      </c>
      <c r="B11" s="131" t="s">
        <v>234</v>
      </c>
      <c r="C11" s="132" t="s">
        <v>235</v>
      </c>
      <c r="D11" s="133" t="s">
        <v>236</v>
      </c>
      <c r="E11" s="153" t="s">
        <v>238</v>
      </c>
      <c r="G11" s="14"/>
      <c r="H11" s="14"/>
      <c r="I11" s="14"/>
      <c r="J11" s="14"/>
      <c r="K11" s="14"/>
      <c r="L11" s="14"/>
      <c r="M11" s="174"/>
      <c r="N11" s="174"/>
      <c r="O11" s="174"/>
    </row>
    <row r="12" spans="1:206" s="127" customFormat="1" ht="15" customHeight="1">
      <c r="A12" s="372" t="s">
        <v>244</v>
      </c>
      <c r="B12" s="374"/>
      <c r="C12" s="375"/>
      <c r="D12" s="136" t="s">
        <v>245</v>
      </c>
      <c r="E12" s="139" t="s">
        <v>246</v>
      </c>
      <c r="G12" s="14"/>
      <c r="H12" s="14"/>
      <c r="I12" s="14"/>
      <c r="J12" s="14"/>
      <c r="K12" s="14"/>
      <c r="L12" s="14"/>
      <c r="M12" s="174"/>
      <c r="N12" s="174"/>
      <c r="O12" s="174"/>
    </row>
    <row r="13" spans="1:206" s="127" customFormat="1" ht="15" customHeight="1">
      <c r="A13" s="385"/>
      <c r="B13" s="376"/>
      <c r="C13" s="377"/>
      <c r="D13" s="140" t="s">
        <v>251</v>
      </c>
      <c r="E13" s="155" t="s">
        <v>253</v>
      </c>
      <c r="G13" s="14"/>
      <c r="H13" s="14"/>
      <c r="I13" s="14"/>
      <c r="J13" s="14"/>
      <c r="K13" s="14"/>
      <c r="L13" s="14"/>
      <c r="M13" s="174"/>
      <c r="N13" s="174"/>
      <c r="O13" s="174"/>
    </row>
    <row r="14" spans="1:206" ht="15" customHeight="1">
      <c r="A14" s="369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G14" s="14"/>
      <c r="H14" s="14"/>
      <c r="I14" s="14"/>
      <c r="J14" s="14"/>
      <c r="K14" s="14"/>
      <c r="L14" s="14"/>
    </row>
    <row r="15" spans="1:206" ht="15" customHeight="1">
      <c r="A15" s="369"/>
      <c r="B15" s="273" t="s">
        <v>658</v>
      </c>
      <c r="C15" s="186" t="s">
        <v>634</v>
      </c>
      <c r="D15" s="142">
        <f t="shared" ref="D15:D21" si="1">D14+7</f>
        <v>45789</v>
      </c>
      <c r="E15" s="143">
        <f t="shared" si="0"/>
        <v>45791</v>
      </c>
      <c r="G15" s="14"/>
      <c r="H15" s="14"/>
      <c r="I15" s="14"/>
      <c r="J15" s="14"/>
      <c r="K15" s="14"/>
      <c r="L15" s="14"/>
    </row>
    <row r="16" spans="1:206" ht="15" customHeight="1">
      <c r="A16" s="369"/>
      <c r="B16" s="273" t="s">
        <v>659</v>
      </c>
      <c r="C16" s="186" t="s">
        <v>696</v>
      </c>
      <c r="D16" s="142">
        <f t="shared" si="1"/>
        <v>45796</v>
      </c>
      <c r="E16" s="143">
        <f t="shared" si="0"/>
        <v>45798</v>
      </c>
      <c r="G16" s="14"/>
      <c r="H16" s="14"/>
      <c r="I16" s="14"/>
      <c r="J16" s="14"/>
      <c r="K16" s="14"/>
      <c r="L16" s="14"/>
    </row>
    <row r="17" spans="1:12" ht="15" customHeight="1">
      <c r="A17" s="369"/>
      <c r="B17" s="273" t="s">
        <v>693</v>
      </c>
      <c r="C17" s="186" t="s">
        <v>697</v>
      </c>
      <c r="D17" s="142">
        <f t="shared" si="1"/>
        <v>45803</v>
      </c>
      <c r="E17" s="143">
        <f t="shared" si="0"/>
        <v>45805</v>
      </c>
      <c r="G17" s="14"/>
      <c r="H17" s="14"/>
      <c r="I17" s="14"/>
      <c r="J17" s="14"/>
      <c r="K17" s="14"/>
      <c r="L17" s="14"/>
    </row>
    <row r="18" spans="1:12" ht="15" customHeight="1">
      <c r="A18" s="369"/>
      <c r="B18" s="273" t="s">
        <v>658</v>
      </c>
      <c r="C18" s="186" t="s">
        <v>635</v>
      </c>
      <c r="D18" s="142">
        <f t="shared" si="1"/>
        <v>45810</v>
      </c>
      <c r="E18" s="143">
        <f t="shared" si="0"/>
        <v>45812</v>
      </c>
      <c r="F18" s="14"/>
      <c r="G18" s="14"/>
      <c r="H18" s="14"/>
      <c r="I18" s="14"/>
      <c r="J18" s="14"/>
      <c r="K18" s="14"/>
    </row>
    <row r="19" spans="1:12" ht="15" customHeight="1">
      <c r="A19" s="369"/>
      <c r="B19" s="273" t="s">
        <v>659</v>
      </c>
      <c r="C19" s="186" t="s">
        <v>761</v>
      </c>
      <c r="D19" s="142">
        <f t="shared" si="1"/>
        <v>45817</v>
      </c>
      <c r="E19" s="143">
        <f t="shared" si="0"/>
        <v>45819</v>
      </c>
      <c r="F19" s="14"/>
      <c r="G19" s="14"/>
      <c r="H19" s="14"/>
      <c r="I19" s="14"/>
      <c r="J19" s="14"/>
      <c r="K19" s="14"/>
    </row>
    <row r="20" spans="1:12" ht="15" customHeight="1">
      <c r="A20" s="369"/>
      <c r="B20" s="273" t="s">
        <v>693</v>
      </c>
      <c r="C20" s="186" t="s">
        <v>762</v>
      </c>
      <c r="D20" s="142">
        <f t="shared" si="1"/>
        <v>45824</v>
      </c>
      <c r="E20" s="143">
        <f t="shared" si="0"/>
        <v>45826</v>
      </c>
      <c r="F20" s="14"/>
      <c r="G20" s="14"/>
      <c r="H20" s="14"/>
      <c r="I20" s="14"/>
      <c r="J20" s="14"/>
      <c r="K20" s="14"/>
    </row>
    <row r="21" spans="1:12" ht="15" customHeight="1">
      <c r="A21" s="369"/>
      <c r="B21" s="273" t="s">
        <v>658</v>
      </c>
      <c r="C21" s="186" t="s">
        <v>636</v>
      </c>
      <c r="D21" s="142">
        <f t="shared" si="1"/>
        <v>45831</v>
      </c>
      <c r="E21" s="143">
        <f t="shared" si="0"/>
        <v>45833</v>
      </c>
      <c r="F21" s="14"/>
      <c r="G21" s="14"/>
      <c r="H21" s="14"/>
      <c r="I21" s="14"/>
      <c r="J21" s="14"/>
      <c r="K21" s="14"/>
    </row>
    <row r="22" spans="1:12" ht="1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F22" s="14"/>
      <c r="G22" s="14"/>
      <c r="H22" s="14"/>
      <c r="I22" s="14"/>
      <c r="J22" s="14"/>
      <c r="K22" s="14"/>
    </row>
    <row r="23" spans="1:12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2" ht="15" customHeight="1" thickBo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2" ht="15" customHeight="1">
      <c r="A25" s="130" t="s">
        <v>233</v>
      </c>
      <c r="B25" s="131" t="s">
        <v>234</v>
      </c>
      <c r="C25" s="132" t="s">
        <v>235</v>
      </c>
      <c r="D25" s="133" t="s">
        <v>236</v>
      </c>
      <c r="E25" s="153" t="s">
        <v>238</v>
      </c>
      <c r="F25" s="14"/>
      <c r="G25" s="14"/>
      <c r="H25" s="14"/>
      <c r="I25" s="14"/>
      <c r="J25" s="14"/>
      <c r="K25" s="14"/>
    </row>
    <row r="26" spans="1:12" ht="15" customHeight="1">
      <c r="A26" s="372" t="s">
        <v>244</v>
      </c>
      <c r="B26" s="374"/>
      <c r="C26" s="375"/>
      <c r="D26" s="136" t="s">
        <v>245</v>
      </c>
      <c r="E26" s="139" t="s">
        <v>247</v>
      </c>
      <c r="F26" s="14"/>
      <c r="G26" s="14"/>
      <c r="H26" s="14"/>
      <c r="I26" s="14"/>
      <c r="J26" s="14"/>
      <c r="K26" s="14"/>
    </row>
    <row r="27" spans="1:12" ht="15" customHeight="1">
      <c r="A27" s="373"/>
      <c r="B27" s="376"/>
      <c r="C27" s="377"/>
      <c r="D27" s="140" t="s">
        <v>251</v>
      </c>
      <c r="E27" s="155" t="s">
        <v>253</v>
      </c>
      <c r="F27" s="14"/>
      <c r="G27" s="14"/>
      <c r="H27" s="14"/>
      <c r="I27" s="14"/>
      <c r="J27" s="14"/>
      <c r="K27" s="14"/>
    </row>
    <row r="28" spans="1:12" s="14" customFormat="1" ht="15" customHeight="1">
      <c r="A28" s="369" t="s">
        <v>665</v>
      </c>
      <c r="B28" s="273" t="s">
        <v>602</v>
      </c>
      <c r="C28" s="186" t="s">
        <v>636</v>
      </c>
      <c r="D28" s="304" t="s">
        <v>760</v>
      </c>
      <c r="E28" s="143"/>
    </row>
    <row r="29" spans="1:12" ht="15" customHeight="1">
      <c r="A29" s="369"/>
      <c r="B29" s="273" t="s">
        <v>667</v>
      </c>
      <c r="C29" s="186" t="s">
        <v>635</v>
      </c>
      <c r="D29" s="142">
        <v>45791</v>
      </c>
      <c r="E29" s="143">
        <f t="shared" ref="E29:E36" si="2">D29+3</f>
        <v>45794</v>
      </c>
      <c r="F29" s="14"/>
      <c r="G29" s="14"/>
      <c r="H29" s="14"/>
      <c r="I29" s="14"/>
      <c r="J29" s="14"/>
      <c r="K29" s="14"/>
    </row>
    <row r="30" spans="1:12" ht="15" customHeight="1">
      <c r="A30" s="369"/>
      <c r="B30" s="273" t="s">
        <v>602</v>
      </c>
      <c r="C30" s="186" t="s">
        <v>644</v>
      </c>
      <c r="D30" s="142">
        <f t="shared" ref="D30:D35" si="3">D29+7</f>
        <v>45798</v>
      </c>
      <c r="E30" s="143">
        <f t="shared" si="2"/>
        <v>45801</v>
      </c>
      <c r="F30" s="14"/>
      <c r="G30" s="14"/>
      <c r="H30" s="14"/>
      <c r="I30" s="14"/>
      <c r="J30" s="14"/>
      <c r="K30" s="14"/>
    </row>
    <row r="31" spans="1:12" ht="15" customHeight="1">
      <c r="A31" s="369"/>
      <c r="B31" s="273" t="s">
        <v>759</v>
      </c>
      <c r="C31" s="186" t="s">
        <v>672</v>
      </c>
      <c r="D31" s="142">
        <f t="shared" si="3"/>
        <v>45805</v>
      </c>
      <c r="E31" s="143">
        <f t="shared" si="2"/>
        <v>45808</v>
      </c>
      <c r="F31" s="14"/>
      <c r="G31" s="14"/>
      <c r="H31" s="14"/>
      <c r="I31" s="14"/>
      <c r="J31" s="14"/>
      <c r="K31" s="14"/>
    </row>
    <row r="32" spans="1:12" ht="15" customHeight="1">
      <c r="A32" s="369"/>
      <c r="B32" s="273" t="s">
        <v>559</v>
      </c>
      <c r="C32" s="186" t="s">
        <v>670</v>
      </c>
      <c r="D32" s="142">
        <f t="shared" si="3"/>
        <v>45812</v>
      </c>
      <c r="E32" s="143">
        <f t="shared" si="2"/>
        <v>45815</v>
      </c>
      <c r="F32" s="14"/>
      <c r="G32" s="14"/>
      <c r="H32" s="14"/>
      <c r="I32" s="14"/>
      <c r="J32" s="14"/>
      <c r="K32" s="14"/>
    </row>
    <row r="33" spans="1:206" ht="15" customHeight="1">
      <c r="A33" s="369"/>
      <c r="B33" s="273" t="s">
        <v>602</v>
      </c>
      <c r="C33" s="186" t="s">
        <v>670</v>
      </c>
      <c r="D33" s="142">
        <f t="shared" si="3"/>
        <v>45819</v>
      </c>
      <c r="E33" s="143">
        <f t="shared" si="2"/>
        <v>45822</v>
      </c>
      <c r="F33" s="14"/>
      <c r="G33" s="14"/>
      <c r="H33" s="14"/>
      <c r="I33" s="14"/>
      <c r="J33" s="14"/>
      <c r="K33" s="14"/>
    </row>
    <row r="34" spans="1:206" ht="15" customHeight="1">
      <c r="A34" s="369"/>
      <c r="B34" s="273" t="s">
        <v>759</v>
      </c>
      <c r="C34" s="186" t="s">
        <v>673</v>
      </c>
      <c r="D34" s="142">
        <f t="shared" si="3"/>
        <v>45826</v>
      </c>
      <c r="E34" s="143">
        <f t="shared" si="2"/>
        <v>45829</v>
      </c>
      <c r="F34" s="14"/>
      <c r="G34" s="14"/>
      <c r="H34" s="14"/>
      <c r="I34" s="14"/>
      <c r="J34" s="14"/>
      <c r="K34" s="14"/>
    </row>
    <row r="35" spans="1:206" ht="15" customHeight="1">
      <c r="A35" s="369"/>
      <c r="B35" s="273" t="s">
        <v>559</v>
      </c>
      <c r="C35" s="186" t="s">
        <v>671</v>
      </c>
      <c r="D35" s="142">
        <f t="shared" si="3"/>
        <v>45833</v>
      </c>
      <c r="E35" s="143">
        <f t="shared" si="2"/>
        <v>45836</v>
      </c>
      <c r="F35" s="14"/>
      <c r="G35" s="14"/>
      <c r="H35" s="14"/>
      <c r="I35" s="14"/>
      <c r="J35" s="14"/>
      <c r="K35" s="14"/>
    </row>
    <row r="36" spans="1:206" ht="15" customHeight="1" thickBot="1">
      <c r="A36" s="370"/>
      <c r="B36" s="272" t="s">
        <v>602</v>
      </c>
      <c r="C36" s="148" t="s">
        <v>671</v>
      </c>
      <c r="D36" s="147">
        <f>D35+7</f>
        <v>45840</v>
      </c>
      <c r="E36" s="148">
        <f t="shared" si="2"/>
        <v>45843</v>
      </c>
      <c r="F36" s="14"/>
      <c r="G36" s="14"/>
      <c r="H36" s="14"/>
      <c r="I36" s="14"/>
      <c r="J36" s="14"/>
      <c r="K36" s="14"/>
    </row>
    <row r="37" spans="1:206" s="127" customFormat="1" ht="15" customHeight="1"/>
    <row r="38" spans="1:206" s="127" customFormat="1" ht="15" customHeight="1" thickBot="1"/>
    <row r="39" spans="1:206" s="127" customFormat="1" ht="15" customHeight="1">
      <c r="A39" s="130" t="s">
        <v>233</v>
      </c>
      <c r="B39" s="131" t="s">
        <v>234</v>
      </c>
      <c r="C39" s="132" t="s">
        <v>235</v>
      </c>
      <c r="D39" s="133" t="s">
        <v>236</v>
      </c>
      <c r="E39" s="153" t="s">
        <v>261</v>
      </c>
      <c r="F39" s="1"/>
      <c r="G39" s="1"/>
      <c r="H39" s="1"/>
      <c r="I39" s="150"/>
      <c r="J39" s="150"/>
      <c r="K39" s="150"/>
      <c r="L39" s="150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206" s="127" customFormat="1" ht="15" customHeight="1">
      <c r="A40" s="372" t="s">
        <v>244</v>
      </c>
      <c r="B40" s="374"/>
      <c r="C40" s="375"/>
      <c r="D40" s="136" t="s">
        <v>245</v>
      </c>
      <c r="E40" s="139" t="s">
        <v>247</v>
      </c>
      <c r="F40" s="1"/>
      <c r="G40" s="1"/>
      <c r="H40" s="1"/>
      <c r="I40" s="150"/>
      <c r="J40" s="150"/>
      <c r="K40" s="150"/>
      <c r="L40" s="150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</row>
    <row r="41" spans="1:206" s="127" customFormat="1" ht="15" customHeight="1">
      <c r="A41" s="373"/>
      <c r="B41" s="376"/>
      <c r="C41" s="377"/>
      <c r="D41" s="140" t="s">
        <v>47</v>
      </c>
      <c r="E41" s="155" t="s">
        <v>266</v>
      </c>
      <c r="F41" s="1"/>
      <c r="G41" s="1"/>
      <c r="H41" s="1"/>
      <c r="I41" s="150"/>
      <c r="J41" s="150"/>
      <c r="K41" s="150"/>
      <c r="L41" s="150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</row>
    <row r="42" spans="1:206" s="146" customFormat="1" ht="15" customHeight="1">
      <c r="A42" s="368" t="s">
        <v>653</v>
      </c>
      <c r="B42" s="142" t="s">
        <v>663</v>
      </c>
      <c r="C42" s="143" t="s">
        <v>635</v>
      </c>
      <c r="D42" s="144">
        <v>45783</v>
      </c>
      <c r="E42" s="186">
        <f t="shared" ref="E42:E49" si="4">D42+3</f>
        <v>45786</v>
      </c>
      <c r="F42" s="1"/>
      <c r="G42" s="1"/>
      <c r="H42" s="1"/>
      <c r="I42" s="150"/>
      <c r="J42" s="150"/>
      <c r="K42" s="150"/>
      <c r="L42" s="150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206" s="146" customFormat="1" ht="15" customHeight="1">
      <c r="A43" s="369"/>
      <c r="B43" s="142" t="s">
        <v>641</v>
      </c>
      <c r="C43" s="186" t="s">
        <v>698</v>
      </c>
      <c r="D43" s="144">
        <f t="shared" ref="D43:D50" si="5">D42+7</f>
        <v>45790</v>
      </c>
      <c r="E43" s="186">
        <f t="shared" si="4"/>
        <v>45793</v>
      </c>
      <c r="F43" s="1"/>
      <c r="G43" s="1"/>
      <c r="H43" s="1"/>
      <c r="I43" s="150"/>
      <c r="J43" s="150"/>
      <c r="K43" s="150"/>
      <c r="L43" s="150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206" s="146" customFormat="1" ht="15" customHeight="1">
      <c r="A44" s="369"/>
      <c r="B44" s="142" t="s">
        <v>663</v>
      </c>
      <c r="C44" s="186" t="s">
        <v>636</v>
      </c>
      <c r="D44" s="144">
        <f t="shared" si="5"/>
        <v>45797</v>
      </c>
      <c r="E44" s="186">
        <f t="shared" si="4"/>
        <v>45800</v>
      </c>
      <c r="F44" s="1"/>
      <c r="G44" s="1"/>
      <c r="H44" s="1"/>
      <c r="I44" s="150"/>
      <c r="J44" s="150"/>
      <c r="K44" s="150"/>
      <c r="L44" s="150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206" s="146" customFormat="1" ht="15" customHeight="1">
      <c r="A45" s="369"/>
      <c r="B45" s="142" t="s">
        <v>641</v>
      </c>
      <c r="C45" s="186" t="s">
        <v>699</v>
      </c>
      <c r="D45" s="144">
        <f t="shared" si="5"/>
        <v>45804</v>
      </c>
      <c r="E45" s="186">
        <f t="shared" si="4"/>
        <v>45807</v>
      </c>
      <c r="F45" s="1"/>
      <c r="G45" s="1"/>
      <c r="H45" s="1"/>
      <c r="I45" s="150"/>
      <c r="J45" s="150"/>
      <c r="K45" s="150"/>
      <c r="L45" s="150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206" s="146" customFormat="1" ht="15" customHeight="1">
      <c r="A46" s="369"/>
      <c r="B46" s="142" t="s">
        <v>663</v>
      </c>
      <c r="C46" s="186" t="s">
        <v>644</v>
      </c>
      <c r="D46" s="144">
        <f t="shared" si="5"/>
        <v>45811</v>
      </c>
      <c r="E46" s="186">
        <f t="shared" si="4"/>
        <v>45814</v>
      </c>
      <c r="F46" s="1"/>
      <c r="G46" s="1"/>
      <c r="H46" s="1"/>
      <c r="I46" s="150"/>
      <c r="J46" s="150"/>
      <c r="K46" s="150"/>
      <c r="L46" s="150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206" s="146" customFormat="1" ht="15" customHeight="1">
      <c r="A47" s="369"/>
      <c r="B47" s="142" t="s">
        <v>641</v>
      </c>
      <c r="C47" s="186" t="s">
        <v>764</v>
      </c>
      <c r="D47" s="144">
        <f t="shared" si="5"/>
        <v>45818</v>
      </c>
      <c r="E47" s="186">
        <f t="shared" si="4"/>
        <v>45821</v>
      </c>
      <c r="F47" s="1"/>
      <c r="G47" s="1"/>
      <c r="H47" s="1"/>
      <c r="I47" s="150"/>
      <c r="J47" s="150"/>
      <c r="K47" s="150"/>
      <c r="L47" s="150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206" s="146" customFormat="1" ht="15" customHeight="1">
      <c r="A48" s="369"/>
      <c r="B48" s="142" t="s">
        <v>663</v>
      </c>
      <c r="C48" s="186" t="s">
        <v>670</v>
      </c>
      <c r="D48" s="144">
        <f t="shared" si="5"/>
        <v>45825</v>
      </c>
      <c r="E48" s="186">
        <f t="shared" si="4"/>
        <v>45828</v>
      </c>
      <c r="F48" s="1"/>
      <c r="G48" s="1"/>
      <c r="H48" s="1"/>
      <c r="I48" s="150"/>
      <c r="J48" s="150"/>
      <c r="K48" s="150"/>
      <c r="L48" s="150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69"/>
      <c r="B49" s="142" t="s">
        <v>641</v>
      </c>
      <c r="C49" s="186" t="s">
        <v>765</v>
      </c>
      <c r="D49" s="144">
        <f t="shared" si="5"/>
        <v>45832</v>
      </c>
      <c r="E49" s="186">
        <f t="shared" si="4"/>
        <v>45835</v>
      </c>
      <c r="F49" s="1"/>
      <c r="G49" s="1"/>
      <c r="H49" s="1"/>
      <c r="I49" s="150"/>
      <c r="J49" s="150"/>
      <c r="K49" s="150"/>
      <c r="L49" s="150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 thickBot="1">
      <c r="A50" s="370"/>
      <c r="B50" s="147" t="s">
        <v>663</v>
      </c>
      <c r="C50" s="148" t="s">
        <v>671</v>
      </c>
      <c r="D50" s="149">
        <f t="shared" si="5"/>
        <v>45839</v>
      </c>
      <c r="E50" s="148">
        <f>D50+3</f>
        <v>45842</v>
      </c>
      <c r="F50" s="1"/>
      <c r="G50" s="1"/>
      <c r="H50" s="1"/>
      <c r="I50" s="150"/>
      <c r="J50" s="150"/>
      <c r="K50" s="150"/>
      <c r="L50" s="150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27" customFormat="1" ht="15" customHeight="1">
      <c r="F51" s="1"/>
      <c r="G51" s="1"/>
      <c r="H51" s="1"/>
      <c r="I51" s="150"/>
      <c r="J51" s="150"/>
      <c r="K51" s="150"/>
      <c r="L51" s="150"/>
      <c r="O51" s="175"/>
      <c r="P51" s="175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27" customFormat="1" ht="15" customHeight="1">
      <c r="F52" s="150"/>
      <c r="G52" s="150"/>
      <c r="H52" s="150"/>
      <c r="I52" s="150"/>
      <c r="J52" s="150"/>
      <c r="K52" s="150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s="156" customFormat="1" ht="15" customHeight="1">
      <c r="A53" s="156" t="s">
        <v>269</v>
      </c>
      <c r="K53" s="157"/>
      <c r="L53" s="157"/>
      <c r="M53" s="157"/>
    </row>
    <row r="54" spans="1:206" s="156" customFormat="1" ht="15" customHeight="1">
      <c r="A54" s="371" t="s">
        <v>270</v>
      </c>
      <c r="B54" s="371"/>
      <c r="C54" s="371"/>
      <c r="D54" s="371"/>
      <c r="E54" s="371"/>
      <c r="F54" s="371"/>
      <c r="G54" s="371"/>
      <c r="H54" s="371"/>
      <c r="I54" s="158"/>
      <c r="J54" s="159"/>
    </row>
    <row r="55" spans="1:206" s="156" customFormat="1" ht="15" customHeight="1">
      <c r="A55" s="371"/>
      <c r="B55" s="371"/>
      <c r="C55" s="371"/>
      <c r="D55" s="371"/>
      <c r="E55" s="371"/>
      <c r="F55" s="371"/>
      <c r="G55" s="371"/>
      <c r="H55" s="371"/>
      <c r="I55" s="158"/>
      <c r="J55" s="159"/>
    </row>
    <row r="56" spans="1:206" s="156" customFormat="1" ht="15" customHeight="1">
      <c r="A56" s="156" t="s">
        <v>271</v>
      </c>
      <c r="B56" s="160"/>
      <c r="G56" s="158"/>
      <c r="H56" s="158"/>
      <c r="I56" s="158"/>
      <c r="J56" s="159"/>
    </row>
    <row r="57" spans="1:206" s="127" customFormat="1" ht="15" customHeight="1">
      <c r="A57" s="161"/>
      <c r="B57" s="43"/>
      <c r="C57" s="1"/>
      <c r="D57" s="1"/>
      <c r="E57" s="1"/>
      <c r="F57" s="1"/>
      <c r="G57" s="162"/>
      <c r="H57" s="162"/>
      <c r="I57" s="162"/>
      <c r="J57" s="163"/>
    </row>
    <row r="58" spans="1:206" s="127" customFormat="1" ht="15" customHeight="1">
      <c r="A58" s="164" t="s">
        <v>272</v>
      </c>
      <c r="B58" s="43"/>
      <c r="C58" s="43"/>
      <c r="D58" s="43"/>
      <c r="E58" s="43"/>
      <c r="F58" s="164" t="s">
        <v>273</v>
      </c>
      <c r="G58" s="162"/>
      <c r="H58" s="162"/>
      <c r="I58" s="162"/>
      <c r="J58" s="163"/>
    </row>
    <row r="59" spans="1:206" s="127" customFormat="1" ht="15" customHeight="1">
      <c r="A59" s="165" t="s">
        <v>274</v>
      </c>
      <c r="B59" s="1"/>
      <c r="C59" s="1"/>
      <c r="D59" s="1"/>
      <c r="E59" s="166"/>
      <c r="F59" s="1" t="s">
        <v>275</v>
      </c>
      <c r="G59" s="162"/>
      <c r="H59" s="162"/>
      <c r="I59" s="162"/>
      <c r="J59" s="163"/>
    </row>
    <row r="60" spans="1:206" s="127" customFormat="1" ht="15" customHeight="1">
      <c r="A60" s="1" t="s">
        <v>276</v>
      </c>
      <c r="B60" s="1"/>
      <c r="C60" s="1"/>
      <c r="D60" s="1"/>
      <c r="E60" s="166"/>
      <c r="F60" s="1" t="s">
        <v>277</v>
      </c>
      <c r="G60" s="162"/>
      <c r="H60" s="162"/>
      <c r="I60" s="162"/>
      <c r="J60" s="163"/>
    </row>
    <row r="61" spans="1:206" s="127" customFormat="1" ht="15" customHeight="1">
      <c r="A61" s="1" t="s">
        <v>278</v>
      </c>
      <c r="B61" s="1"/>
      <c r="C61" s="1"/>
      <c r="D61" s="166"/>
      <c r="E61" s="166"/>
      <c r="F61" s="1" t="s">
        <v>278</v>
      </c>
      <c r="G61" s="162"/>
      <c r="H61" s="162"/>
      <c r="I61" s="162"/>
      <c r="J61" s="163"/>
    </row>
    <row r="62" spans="1:206" s="127" customFormat="1" ht="15" customHeight="1">
      <c r="A62" s="1"/>
      <c r="B62" s="1"/>
      <c r="C62" s="1"/>
      <c r="D62" s="166"/>
      <c r="E62" s="166"/>
      <c r="F62" s="1"/>
      <c r="G62" s="162"/>
      <c r="H62" s="162"/>
      <c r="I62" s="162"/>
      <c r="J62" s="163"/>
    </row>
    <row r="63" spans="1:206" s="127" customFormat="1" ht="15" customHeight="1">
      <c r="A63" s="164" t="s">
        <v>279</v>
      </c>
      <c r="B63" s="43"/>
      <c r="C63" s="1"/>
      <c r="D63" s="1"/>
      <c r="E63" s="1"/>
      <c r="F63" s="164" t="s">
        <v>279</v>
      </c>
      <c r="G63" s="162"/>
      <c r="H63" s="162"/>
      <c r="I63" s="162"/>
      <c r="J63" s="163"/>
    </row>
    <row r="64" spans="1:206" s="127" customFormat="1" ht="15" customHeight="1">
      <c r="A64" s="1" t="s">
        <v>280</v>
      </c>
      <c r="B64" s="1" t="s">
        <v>281</v>
      </c>
      <c r="C64" s="1"/>
      <c r="D64" s="1"/>
      <c r="E64" s="1"/>
      <c r="F64" s="1" t="s">
        <v>282</v>
      </c>
      <c r="G64" s="1" t="s">
        <v>283</v>
      </c>
      <c r="H64" s="1"/>
      <c r="I64" s="162"/>
      <c r="J64" s="163"/>
    </row>
    <row r="65" spans="1:10" s="127" customFormat="1" ht="15" customHeight="1">
      <c r="A65" s="1" t="s">
        <v>284</v>
      </c>
      <c r="B65" s="1" t="s">
        <v>285</v>
      </c>
      <c r="C65" s="1"/>
      <c r="D65" s="1"/>
      <c r="E65" s="1"/>
      <c r="F65" s="1"/>
      <c r="G65" s="162"/>
      <c r="H65" s="162"/>
      <c r="I65" s="162"/>
      <c r="J65" s="163"/>
    </row>
    <row r="66" spans="1:10" s="127" customFormat="1" ht="15" customHeight="1">
      <c r="A66" s="1" t="s">
        <v>286</v>
      </c>
      <c r="B66" s="1" t="s">
        <v>287</v>
      </c>
      <c r="C66" s="1"/>
      <c r="D66" s="1"/>
      <c r="E66" s="1"/>
      <c r="H66" s="167"/>
      <c r="I66" s="167"/>
      <c r="J66" s="167"/>
    </row>
    <row r="67" spans="1:10" s="127" customFormat="1" ht="15" customHeight="1">
      <c r="A67" s="1"/>
      <c r="B67" s="1"/>
      <c r="C67" s="1"/>
      <c r="D67" s="1"/>
      <c r="E67" s="1"/>
      <c r="G67" s="168"/>
      <c r="H67" s="168"/>
    </row>
    <row r="68" spans="1:10" s="127" customFormat="1" ht="15" customHeight="1">
      <c r="A68" s="164" t="s">
        <v>288</v>
      </c>
      <c r="B68" s="169" t="s">
        <v>94</v>
      </c>
      <c r="C68" s="1"/>
      <c r="D68" s="1"/>
      <c r="E68" s="1"/>
      <c r="F68" s="164" t="s">
        <v>288</v>
      </c>
      <c r="G68" s="169" t="s">
        <v>94</v>
      </c>
      <c r="H68" s="168"/>
    </row>
    <row r="69" spans="1:10" s="127" customFormat="1" ht="15" customHeight="1">
      <c r="A69" s="170" t="s">
        <v>289</v>
      </c>
      <c r="B69" s="1"/>
      <c r="C69" s="1"/>
      <c r="D69" s="1"/>
      <c r="E69" s="1"/>
      <c r="F69" s="1" t="s">
        <v>290</v>
      </c>
      <c r="G69" s="1"/>
      <c r="H69" s="168"/>
    </row>
    <row r="70" spans="1:10" s="127" customFormat="1" ht="15" customHeight="1">
      <c r="A70" s="170" t="s">
        <v>291</v>
      </c>
      <c r="B70" s="169"/>
      <c r="C70" s="1"/>
      <c r="D70" s="1"/>
      <c r="E70" s="1"/>
      <c r="F70" s="1" t="s">
        <v>292</v>
      </c>
      <c r="G70" s="1"/>
      <c r="H70" s="168"/>
      <c r="I70" s="1"/>
      <c r="J70" s="1"/>
    </row>
    <row r="71" spans="1:10" s="127" customFormat="1" ht="15" customHeight="1">
      <c r="A71" s="170" t="s">
        <v>293</v>
      </c>
      <c r="B71" s="169"/>
      <c r="C71" s="1"/>
      <c r="D71" s="1"/>
      <c r="E71" s="1"/>
      <c r="G71" s="168"/>
      <c r="H71" s="1"/>
      <c r="I71" s="1"/>
      <c r="J71" s="1"/>
    </row>
    <row r="72" spans="1:10" s="127" customFormat="1" ht="15" customHeight="1">
      <c r="A72" s="170"/>
      <c r="B72" s="169"/>
      <c r="C72" s="1"/>
      <c r="D72" s="1"/>
      <c r="E72" s="1"/>
      <c r="G72" s="168"/>
      <c r="H72" s="1"/>
      <c r="I72" s="1"/>
      <c r="J72" s="1"/>
    </row>
    <row r="73" spans="1:10" s="127" customFormat="1" ht="15" customHeight="1">
      <c r="A73" s="164" t="s">
        <v>294</v>
      </c>
      <c r="B73" s="169" t="s">
        <v>106</v>
      </c>
      <c r="C73" s="1"/>
      <c r="D73" s="1"/>
      <c r="E73" s="1"/>
      <c r="F73" s="164" t="s">
        <v>294</v>
      </c>
      <c r="G73" s="169" t="s">
        <v>106</v>
      </c>
      <c r="H73" s="1"/>
      <c r="I73" s="1"/>
      <c r="J73" s="1"/>
    </row>
    <row r="74" spans="1:10" s="127" customFormat="1" ht="15" customHeight="1">
      <c r="A74" s="170" t="s">
        <v>295</v>
      </c>
      <c r="B74" s="1"/>
      <c r="C74" s="1"/>
      <c r="D74" s="1"/>
      <c r="E74" s="1"/>
      <c r="F74" s="170" t="s">
        <v>296</v>
      </c>
      <c r="G74" s="1"/>
      <c r="H74" s="1"/>
      <c r="I74" s="1"/>
      <c r="J74" s="1"/>
    </row>
    <row r="75" spans="1:10" s="127" customFormat="1" ht="15" customHeight="1">
      <c r="A75" s="1" t="s">
        <v>297</v>
      </c>
      <c r="B75" s="1"/>
      <c r="C75" s="1"/>
      <c r="D75" s="1"/>
      <c r="E75" s="1"/>
      <c r="H75" s="1"/>
      <c r="I75" s="1"/>
      <c r="J75" s="1"/>
    </row>
    <row r="76" spans="1:10" s="127" customFormat="1" ht="15" customHeight="1">
      <c r="A76" s="170" t="s">
        <v>590</v>
      </c>
      <c r="B76" s="1"/>
      <c r="C76" s="1"/>
      <c r="D76" s="1"/>
      <c r="E76" s="1"/>
      <c r="G76" s="168"/>
      <c r="H76" s="1"/>
      <c r="I76" s="1"/>
      <c r="J76" s="1"/>
    </row>
    <row r="77" spans="1:10" s="127" customFormat="1" ht="15" customHeight="1">
      <c r="C77" s="1"/>
      <c r="D77" s="1"/>
      <c r="E77" s="1"/>
      <c r="G77" s="168"/>
      <c r="H77" s="1"/>
      <c r="I77" s="1"/>
      <c r="J77" s="1"/>
    </row>
    <row r="78" spans="1:10" s="127" customFormat="1" ht="15" customHeight="1">
      <c r="C78" s="1"/>
      <c r="D78" s="1"/>
      <c r="E78" s="1"/>
      <c r="F78" s="164" t="s">
        <v>298</v>
      </c>
      <c r="G78" s="169" t="s">
        <v>140</v>
      </c>
      <c r="H78" s="1"/>
      <c r="I78" s="1"/>
      <c r="J78" s="1"/>
    </row>
    <row r="79" spans="1:10" s="127" customFormat="1" ht="15" customHeight="1">
      <c r="C79" s="1"/>
      <c r="D79" s="1"/>
      <c r="E79" s="1"/>
      <c r="F79" s="1" t="s">
        <v>299</v>
      </c>
      <c r="G79" s="1" t="s">
        <v>300</v>
      </c>
      <c r="H79" s="1"/>
      <c r="I79" s="1"/>
      <c r="J79" s="1"/>
    </row>
    <row r="80" spans="1:10" s="127" customFormat="1" ht="15" customHeight="1">
      <c r="F80" s="1" t="s">
        <v>301</v>
      </c>
      <c r="G80" s="1" t="s">
        <v>302</v>
      </c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H83" s="168"/>
    </row>
    <row r="84" spans="1:16" s="127" customFormat="1" ht="15" customHeight="1">
      <c r="H84" s="168"/>
    </row>
    <row r="85" spans="1:16" s="127" customFormat="1" ht="15" customHeight="1">
      <c r="G85" s="168"/>
      <c r="H85" s="168"/>
      <c r="O85" s="9"/>
      <c r="P85" s="9"/>
    </row>
    <row r="86" spans="1:16" ht="15" customHeight="1">
      <c r="O86" s="9"/>
      <c r="P86" s="9"/>
    </row>
    <row r="88" spans="1:16" s="127" customFormat="1" ht="15" customHeight="1">
      <c r="G88" s="168"/>
      <c r="H88" s="168"/>
    </row>
    <row r="89" spans="1:16" s="127" customFormat="1" ht="15" customHeight="1">
      <c r="G89" s="168"/>
      <c r="H89" s="168"/>
    </row>
    <row r="90" spans="1:16" s="127" customFormat="1" ht="15" customHeight="1">
      <c r="G90" s="168"/>
      <c r="H90" s="168"/>
    </row>
    <row r="91" spans="1:16" s="127" customFormat="1" ht="15" customHeight="1">
      <c r="G91" s="168"/>
      <c r="H91" s="168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  <row r="93" spans="1:16" ht="15" customHeight="1">
      <c r="A93" s="127"/>
      <c r="B93" s="127"/>
      <c r="C93" s="127"/>
      <c r="D93" s="127"/>
      <c r="E93" s="127"/>
      <c r="F93" s="127"/>
      <c r="G93" s="168"/>
      <c r="H93" s="168"/>
      <c r="I93" s="127"/>
      <c r="J93" s="127"/>
      <c r="K93" s="127"/>
      <c r="L93" s="127"/>
    </row>
    <row r="94" spans="1:16" ht="15" customHeight="1">
      <c r="A94" s="127"/>
      <c r="B94" s="127"/>
      <c r="C94" s="127"/>
      <c r="D94" s="127"/>
      <c r="E94" s="127"/>
      <c r="F94" s="127"/>
      <c r="G94" s="168"/>
      <c r="H94" s="168"/>
      <c r="I94" s="127"/>
      <c r="J94" s="127"/>
      <c r="K94" s="127"/>
      <c r="L94" s="127"/>
    </row>
  </sheetData>
  <mergeCells count="17">
    <mergeCell ref="C1:J1"/>
    <mergeCell ref="A3:H3"/>
    <mergeCell ref="A5:A8"/>
    <mergeCell ref="D5:E5"/>
    <mergeCell ref="D8:E8"/>
    <mergeCell ref="D6:E6"/>
    <mergeCell ref="D7:E7"/>
    <mergeCell ref="A40:A41"/>
    <mergeCell ref="B40:C41"/>
    <mergeCell ref="A42:A50"/>
    <mergeCell ref="A54:H55"/>
    <mergeCell ref="A12:A13"/>
    <mergeCell ref="B12:C13"/>
    <mergeCell ref="A26:A27"/>
    <mergeCell ref="B26:C27"/>
    <mergeCell ref="A28:A36"/>
    <mergeCell ref="A14:A22"/>
  </mergeCells>
  <hyperlinks>
    <hyperlink ref="A2" location="MENU!A1" display="BACK TO MENU" xr:uid="{0792B6F6-0E45-4F47-90D6-664503051ACB}"/>
    <hyperlink ref="A61" r:id="rId1" display="http://www.tslines.com/" xr:uid="{643407B9-5EC7-47FF-88B9-C9726FEC27C6}"/>
    <hyperlink ref="F61" r:id="rId2" display="http://www.tslines.com/" xr:uid="{AB2B6826-3440-4B39-B958-5FDCFA7E25EC}"/>
    <hyperlink ref="G73" r:id="rId3" xr:uid="{165F3A45-0F30-4DEE-A991-4C1A76F60F82}"/>
    <hyperlink ref="G78" r:id="rId4" xr:uid="{BEB832CC-C103-4341-918B-CBE335656A30}"/>
    <hyperlink ref="B73" r:id="rId5" xr:uid="{34DAEC47-E52B-4BBE-B045-A428519A7344}"/>
    <hyperlink ref="G68" r:id="rId6" display="mailto:cus.tslhph@tslines.com.vn" xr:uid="{FB4A53EF-AEE3-4F94-A28F-E6227F7E6ECC}"/>
    <hyperlink ref="B68" r:id="rId7" display="mailto:cus.tslhph@tslines.com.vn" xr:uid="{5D56F4CD-B137-4CAA-97E1-4A131F531B7E}"/>
  </hyperlinks>
  <pageMargins left="0.7" right="0.7" top="0.75" bottom="0.75" header="0.3" footer="0.3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840C-D896-4AB6-A790-C343A0036490}">
  <sheetPr>
    <tabColor rgb="FFFF0000"/>
  </sheetPr>
  <dimension ref="A1:XEY217"/>
  <sheetViews>
    <sheetView zoomScaleNormal="100" workbookViewId="0"/>
  </sheetViews>
  <sheetFormatPr defaultColWidth="16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0.42578125" style="1" customWidth="1"/>
    <col min="5" max="5" width="21.140625" style="1" customWidth="1"/>
    <col min="6" max="6" width="23.5703125" style="1" customWidth="1"/>
    <col min="7" max="7" width="22.28515625" style="104" customWidth="1"/>
    <col min="8" max="8" width="20.140625" style="1" customWidth="1"/>
    <col min="9" max="9" width="18.28515625" style="1" customWidth="1"/>
    <col min="10" max="11" width="16" style="1"/>
    <col min="12" max="12" width="17" style="1" customWidth="1"/>
    <col min="13" max="16384" width="16" style="1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  <c r="J1" s="360"/>
    </row>
    <row r="2" spans="1:206" s="14" customFormat="1" ht="15" customHeight="1" thickTop="1">
      <c r="A2" s="55" t="s">
        <v>31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61" t="s">
        <v>326</v>
      </c>
      <c r="B3" s="361"/>
      <c r="C3" s="361"/>
      <c r="D3" s="361"/>
      <c r="E3" s="361"/>
      <c r="F3" s="361"/>
      <c r="G3" s="361"/>
      <c r="H3" s="361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6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6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6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ht="15" customHeight="1" thickBot="1">
      <c r="A10" s="200" t="s">
        <v>304</v>
      </c>
      <c r="B10" s="201" t="s">
        <v>690</v>
      </c>
      <c r="C10" s="205"/>
      <c r="D10" s="205"/>
      <c r="E10" s="206"/>
      <c r="G10" s="1"/>
      <c r="K10" s="207"/>
      <c r="L10" s="207"/>
      <c r="M10" s="166"/>
    </row>
    <row r="11" spans="1:206" s="127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1"/>
      <c r="G11" s="1"/>
      <c r="H11" s="1"/>
      <c r="I11" s="1"/>
    </row>
    <row r="12" spans="1:206" s="14" customFormat="1" ht="15" customHeight="1">
      <c r="A12" s="380" t="s">
        <v>244</v>
      </c>
      <c r="B12" s="374"/>
      <c r="C12" s="375"/>
      <c r="D12" s="136" t="s">
        <v>245</v>
      </c>
      <c r="E12" s="139" t="s">
        <v>246</v>
      </c>
      <c r="F12" s="1"/>
      <c r="G12" s="1"/>
      <c r="H12" s="1"/>
      <c r="I12" s="1"/>
      <c r="J12" s="208"/>
      <c r="K12" s="208"/>
    </row>
    <row r="13" spans="1:206" ht="15" customHeight="1">
      <c r="A13" s="380"/>
      <c r="B13" s="376"/>
      <c r="C13" s="377"/>
      <c r="D13" s="140" t="s">
        <v>251</v>
      </c>
      <c r="E13" s="209" t="s">
        <v>252</v>
      </c>
      <c r="G13" s="1"/>
      <c r="J13" s="208"/>
      <c r="K13" s="208"/>
    </row>
    <row r="14" spans="1:206" ht="15" customHeight="1">
      <c r="A14" s="368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G14" s="1"/>
      <c r="M14" s="166"/>
    </row>
    <row r="15" spans="1:206" ht="15" customHeight="1">
      <c r="A15" s="369"/>
      <c r="B15" s="273" t="s">
        <v>658</v>
      </c>
      <c r="C15" s="186" t="s">
        <v>634</v>
      </c>
      <c r="D15" s="142">
        <f t="shared" ref="D15:D21" si="1">D14+7</f>
        <v>45789</v>
      </c>
      <c r="E15" s="143">
        <f t="shared" si="0"/>
        <v>45791</v>
      </c>
      <c r="G15" s="1"/>
      <c r="M15" s="166"/>
    </row>
    <row r="16" spans="1:206" ht="15" customHeight="1">
      <c r="A16" s="369"/>
      <c r="B16" s="273" t="s">
        <v>659</v>
      </c>
      <c r="C16" s="186" t="s">
        <v>696</v>
      </c>
      <c r="D16" s="142">
        <f t="shared" si="1"/>
        <v>45796</v>
      </c>
      <c r="E16" s="143">
        <f t="shared" si="0"/>
        <v>45798</v>
      </c>
      <c r="G16" s="1"/>
      <c r="M16" s="166"/>
    </row>
    <row r="17" spans="1:13" ht="15" customHeight="1">
      <c r="A17" s="369"/>
      <c r="B17" s="273" t="s">
        <v>693</v>
      </c>
      <c r="C17" s="186" t="s">
        <v>697</v>
      </c>
      <c r="D17" s="142">
        <f t="shared" si="1"/>
        <v>45803</v>
      </c>
      <c r="E17" s="143">
        <f t="shared" si="0"/>
        <v>45805</v>
      </c>
      <c r="G17" s="1"/>
      <c r="M17" s="166"/>
    </row>
    <row r="18" spans="1:13" ht="15" customHeight="1">
      <c r="A18" s="369"/>
      <c r="B18" s="273" t="s">
        <v>658</v>
      </c>
      <c r="C18" s="186" t="s">
        <v>635</v>
      </c>
      <c r="D18" s="142">
        <f t="shared" si="1"/>
        <v>45810</v>
      </c>
      <c r="E18" s="143">
        <f t="shared" si="0"/>
        <v>45812</v>
      </c>
      <c r="G18" s="1"/>
      <c r="M18" s="166"/>
    </row>
    <row r="19" spans="1:13" ht="15" customHeight="1">
      <c r="A19" s="369"/>
      <c r="B19" s="273" t="s">
        <v>659</v>
      </c>
      <c r="C19" s="186" t="s">
        <v>761</v>
      </c>
      <c r="D19" s="142">
        <f t="shared" si="1"/>
        <v>45817</v>
      </c>
      <c r="E19" s="143">
        <f t="shared" si="0"/>
        <v>45819</v>
      </c>
      <c r="G19" s="1"/>
      <c r="M19" s="166"/>
    </row>
    <row r="20" spans="1:13" ht="15" customHeight="1">
      <c r="A20" s="369"/>
      <c r="B20" s="273" t="s">
        <v>693</v>
      </c>
      <c r="C20" s="186" t="s">
        <v>762</v>
      </c>
      <c r="D20" s="142">
        <f t="shared" si="1"/>
        <v>45824</v>
      </c>
      <c r="E20" s="143">
        <f t="shared" si="0"/>
        <v>45826</v>
      </c>
      <c r="G20" s="1"/>
      <c r="M20" s="166"/>
    </row>
    <row r="21" spans="1:13" ht="15" customHeight="1">
      <c r="A21" s="369"/>
      <c r="B21" s="273" t="s">
        <v>658</v>
      </c>
      <c r="C21" s="186" t="s">
        <v>636</v>
      </c>
      <c r="D21" s="142">
        <f t="shared" si="1"/>
        <v>45831</v>
      </c>
      <c r="E21" s="143">
        <f t="shared" si="0"/>
        <v>45833</v>
      </c>
      <c r="G21" s="1"/>
      <c r="M21" s="166"/>
    </row>
    <row r="22" spans="1:13" ht="1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G22" s="1"/>
      <c r="K22" s="208"/>
      <c r="L22" s="207"/>
      <c r="M22" s="166"/>
    </row>
    <row r="23" spans="1:13" ht="15" customHeight="1" thickBot="1">
      <c r="A23" s="14"/>
      <c r="B23" s="14"/>
      <c r="C23" s="14"/>
      <c r="D23" s="14"/>
      <c r="E23" s="14"/>
      <c r="G23" s="1"/>
    </row>
    <row r="24" spans="1:13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34" t="s">
        <v>592</v>
      </c>
      <c r="F24" s="135" t="s">
        <v>237</v>
      </c>
      <c r="G24" s="1"/>
    </row>
    <row r="25" spans="1:13" s="14" customFormat="1" ht="15" customHeight="1">
      <c r="A25" s="372" t="s">
        <v>244</v>
      </c>
      <c r="B25" s="374"/>
      <c r="C25" s="375"/>
      <c r="D25" s="136" t="s">
        <v>245</v>
      </c>
      <c r="E25" s="137" t="s">
        <v>246</v>
      </c>
      <c r="F25" s="298" t="s">
        <v>247</v>
      </c>
      <c r="G25" s="1"/>
    </row>
    <row r="26" spans="1:13" s="14" customFormat="1" ht="15" customHeight="1">
      <c r="A26" s="373"/>
      <c r="B26" s="376"/>
      <c r="C26" s="377"/>
      <c r="D26" s="140" t="s">
        <v>251</v>
      </c>
      <c r="E26" s="141" t="s">
        <v>593</v>
      </c>
      <c r="F26" s="292" t="s">
        <v>252</v>
      </c>
      <c r="G26" s="1"/>
    </row>
    <row r="27" spans="1:13" s="14" customFormat="1" ht="15" customHeight="1">
      <c r="A27" s="369" t="s">
        <v>665</v>
      </c>
      <c r="B27" s="273" t="s">
        <v>602</v>
      </c>
      <c r="C27" s="186" t="s">
        <v>636</v>
      </c>
      <c r="D27" s="304" t="s">
        <v>760</v>
      </c>
      <c r="E27" s="144"/>
      <c r="F27" s="143"/>
      <c r="G27" s="1"/>
    </row>
    <row r="28" spans="1:13" s="14" customFormat="1" ht="15" customHeight="1">
      <c r="A28" s="369"/>
      <c r="B28" s="273" t="s">
        <v>667</v>
      </c>
      <c r="C28" s="186" t="s">
        <v>635</v>
      </c>
      <c r="D28" s="142">
        <v>45791</v>
      </c>
      <c r="E28" s="144">
        <f t="shared" ref="E28:E35" si="2">D28+2</f>
        <v>45793</v>
      </c>
      <c r="F28" s="143">
        <f t="shared" ref="F28:F35" si="3">D28+3</f>
        <v>45794</v>
      </c>
      <c r="G28" s="1"/>
    </row>
    <row r="29" spans="1:13" s="14" customFormat="1" ht="15" customHeight="1">
      <c r="A29" s="369"/>
      <c r="B29" s="273" t="s">
        <v>602</v>
      </c>
      <c r="C29" s="186" t="s">
        <v>644</v>
      </c>
      <c r="D29" s="142">
        <f t="shared" ref="D29:D34" si="4">D28+7</f>
        <v>45798</v>
      </c>
      <c r="E29" s="144">
        <f t="shared" si="2"/>
        <v>45800</v>
      </c>
      <c r="F29" s="143">
        <f t="shared" si="3"/>
        <v>45801</v>
      </c>
      <c r="G29" s="1"/>
    </row>
    <row r="30" spans="1:13" s="14" customFormat="1" ht="15" customHeight="1">
      <c r="A30" s="369"/>
      <c r="B30" s="273" t="s">
        <v>759</v>
      </c>
      <c r="C30" s="186" t="s">
        <v>672</v>
      </c>
      <c r="D30" s="142">
        <f t="shared" si="4"/>
        <v>45805</v>
      </c>
      <c r="E30" s="144">
        <f t="shared" ref="E30:E33" si="5">D30+2</f>
        <v>45807</v>
      </c>
      <c r="F30" s="143">
        <f t="shared" si="3"/>
        <v>45808</v>
      </c>
      <c r="G30" s="1"/>
    </row>
    <row r="31" spans="1:13" s="14" customFormat="1" ht="15" customHeight="1">
      <c r="A31" s="369"/>
      <c r="B31" s="273" t="s">
        <v>559</v>
      </c>
      <c r="C31" s="186" t="s">
        <v>670</v>
      </c>
      <c r="D31" s="142">
        <f t="shared" si="4"/>
        <v>45812</v>
      </c>
      <c r="E31" s="144">
        <f t="shared" ref="E31:E32" si="6">D31+2</f>
        <v>45814</v>
      </c>
      <c r="F31" s="143">
        <f t="shared" ref="F31:F32" si="7">D31+3</f>
        <v>45815</v>
      </c>
      <c r="G31" s="1"/>
    </row>
    <row r="32" spans="1:13" s="14" customFormat="1" ht="15" customHeight="1">
      <c r="A32" s="369"/>
      <c r="B32" s="273" t="s">
        <v>602</v>
      </c>
      <c r="C32" s="186" t="s">
        <v>670</v>
      </c>
      <c r="D32" s="142">
        <f t="shared" si="4"/>
        <v>45819</v>
      </c>
      <c r="E32" s="144">
        <f t="shared" si="6"/>
        <v>45821</v>
      </c>
      <c r="F32" s="143">
        <f t="shared" si="7"/>
        <v>45822</v>
      </c>
      <c r="G32" s="1"/>
    </row>
    <row r="33" spans="1:16379" s="14" customFormat="1" ht="15" customHeight="1">
      <c r="A33" s="369"/>
      <c r="B33" s="273" t="s">
        <v>759</v>
      </c>
      <c r="C33" s="186" t="s">
        <v>673</v>
      </c>
      <c r="D33" s="142">
        <f t="shared" si="4"/>
        <v>45826</v>
      </c>
      <c r="E33" s="144">
        <f t="shared" si="5"/>
        <v>45828</v>
      </c>
      <c r="F33" s="143">
        <f t="shared" si="3"/>
        <v>45829</v>
      </c>
      <c r="G33" s="1"/>
    </row>
    <row r="34" spans="1:16379" s="14" customFormat="1" ht="15" customHeight="1">
      <c r="A34" s="369"/>
      <c r="B34" s="273" t="s">
        <v>559</v>
      </c>
      <c r="C34" s="186" t="s">
        <v>671</v>
      </c>
      <c r="D34" s="142">
        <f t="shared" si="4"/>
        <v>45833</v>
      </c>
      <c r="E34" s="144">
        <f t="shared" si="2"/>
        <v>45835</v>
      </c>
      <c r="F34" s="143">
        <f t="shared" si="3"/>
        <v>45836</v>
      </c>
      <c r="G34" s="1"/>
    </row>
    <row r="35" spans="1:16379" s="14" customFormat="1" ht="15" customHeight="1" thickBot="1">
      <c r="A35" s="370"/>
      <c r="B35" s="272" t="s">
        <v>602</v>
      </c>
      <c r="C35" s="148" t="s">
        <v>671</v>
      </c>
      <c r="D35" s="147">
        <f>D34+7</f>
        <v>45840</v>
      </c>
      <c r="E35" s="149">
        <f t="shared" si="2"/>
        <v>45842</v>
      </c>
      <c r="F35" s="148">
        <f t="shared" si="3"/>
        <v>45843</v>
      </c>
      <c r="G35" s="1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  <c r="G36" s="1"/>
    </row>
    <row r="37" spans="1:16379" s="127" customFormat="1" ht="15" customHeight="1">
      <c r="F37" s="150"/>
      <c r="G37" s="150"/>
      <c r="H37" s="150"/>
      <c r="I37" s="150"/>
      <c r="J37" s="150"/>
      <c r="K37" s="150"/>
      <c r="O37" s="175"/>
      <c r="P37" s="175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</row>
    <row r="38" spans="1:16379" s="127" customFormat="1" ht="15" customHeight="1" thickBot="1">
      <c r="A38" s="200" t="s">
        <v>304</v>
      </c>
      <c r="B38" s="129" t="s">
        <v>568</v>
      </c>
      <c r="G38" s="1"/>
      <c r="H38" s="1"/>
      <c r="I38" s="150"/>
      <c r="J38" s="150"/>
      <c r="K38" s="150"/>
      <c r="L38" s="150"/>
      <c r="O38" s="175"/>
      <c r="P38" s="175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16379" s="127" customFormat="1" ht="15" customHeight="1">
      <c r="A39" s="130" t="s">
        <v>233</v>
      </c>
      <c r="B39" s="131" t="s">
        <v>234</v>
      </c>
      <c r="C39" s="132" t="s">
        <v>235</v>
      </c>
      <c r="D39" s="133" t="s">
        <v>236</v>
      </c>
      <c r="E39" s="151" t="s">
        <v>257</v>
      </c>
      <c r="F39" s="151" t="s">
        <v>262</v>
      </c>
      <c r="G39" s="153" t="s">
        <v>263</v>
      </c>
      <c r="I39" s="150"/>
      <c r="J39" s="150"/>
      <c r="K39" s="150"/>
      <c r="O39" s="175"/>
      <c r="P39" s="175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16379" s="127" customFormat="1" ht="15" customHeight="1">
      <c r="A40" s="372" t="s">
        <v>244</v>
      </c>
      <c r="B40" s="374"/>
      <c r="C40" s="375"/>
      <c r="D40" s="136" t="s">
        <v>245</v>
      </c>
      <c r="E40" s="138" t="s">
        <v>258</v>
      </c>
      <c r="F40" s="138" t="s">
        <v>264</v>
      </c>
      <c r="G40" s="139" t="s">
        <v>248</v>
      </c>
      <c r="I40" s="150"/>
      <c r="J40" s="150"/>
      <c r="K40" s="150"/>
      <c r="O40" s="175"/>
      <c r="P40" s="175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</row>
    <row r="41" spans="1:16379" s="127" customFormat="1" ht="15" customHeight="1">
      <c r="A41" s="373"/>
      <c r="B41" s="376"/>
      <c r="C41" s="377"/>
      <c r="D41" s="140" t="s">
        <v>47</v>
      </c>
      <c r="E41" s="152" t="s">
        <v>265</v>
      </c>
      <c r="F41" s="152" t="s">
        <v>267</v>
      </c>
      <c r="G41" s="155" t="s">
        <v>268</v>
      </c>
      <c r="H41" s="150"/>
      <c r="I41" s="150"/>
      <c r="J41" s="150"/>
      <c r="K41" s="150"/>
      <c r="O41" s="175"/>
      <c r="P41" s="175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</row>
    <row r="42" spans="1:16379" s="146" customFormat="1" ht="15" customHeight="1">
      <c r="A42" s="368" t="s">
        <v>653</v>
      </c>
      <c r="B42" s="142" t="s">
        <v>663</v>
      </c>
      <c r="C42" s="143" t="s">
        <v>635</v>
      </c>
      <c r="D42" s="144">
        <v>45783</v>
      </c>
      <c r="E42" s="144">
        <f t="shared" ref="E42:E43" si="8">D42+1</f>
        <v>45784</v>
      </c>
      <c r="F42" s="144">
        <f t="shared" ref="F42:F43" si="9">D42+6</f>
        <v>45789</v>
      </c>
      <c r="G42" s="143">
        <f t="shared" ref="G42:G43" si="10">D42+8</f>
        <v>45791</v>
      </c>
      <c r="H42" s="150"/>
      <c r="I42" s="150"/>
      <c r="J42" s="150"/>
      <c r="K42" s="150"/>
      <c r="L42" s="150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16379" s="146" customFormat="1" ht="15" customHeight="1">
      <c r="A43" s="369"/>
      <c r="B43" s="142" t="s">
        <v>641</v>
      </c>
      <c r="C43" s="186" t="s">
        <v>698</v>
      </c>
      <c r="D43" s="144">
        <f t="shared" ref="D43:D50" si="11">D42+7</f>
        <v>45790</v>
      </c>
      <c r="E43" s="144">
        <f t="shared" si="8"/>
        <v>45791</v>
      </c>
      <c r="F43" s="144">
        <f t="shared" si="9"/>
        <v>45796</v>
      </c>
      <c r="G43" s="143">
        <f t="shared" si="10"/>
        <v>45798</v>
      </c>
      <c r="H43" s="150"/>
      <c r="I43" s="150"/>
      <c r="J43" s="150"/>
      <c r="K43" s="150"/>
      <c r="L43" s="150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16379" s="146" customFormat="1" ht="15" customHeight="1">
      <c r="A44" s="369"/>
      <c r="B44" s="142" t="s">
        <v>663</v>
      </c>
      <c r="C44" s="186" t="s">
        <v>636</v>
      </c>
      <c r="D44" s="144">
        <f t="shared" si="11"/>
        <v>45797</v>
      </c>
      <c r="E44" s="144">
        <f t="shared" ref="E44:E50" si="12">D44+1</f>
        <v>45798</v>
      </c>
      <c r="F44" s="144">
        <f t="shared" ref="F44" si="13">D44+6</f>
        <v>45803</v>
      </c>
      <c r="G44" s="143">
        <f t="shared" ref="G44" si="14">D44+8</f>
        <v>45805</v>
      </c>
      <c r="H44" s="150"/>
      <c r="I44" s="150"/>
      <c r="J44" s="150"/>
      <c r="K44" s="150"/>
      <c r="L44" s="150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16379" s="146" customFormat="1" ht="15" customHeight="1">
      <c r="A45" s="369"/>
      <c r="B45" s="142" t="s">
        <v>641</v>
      </c>
      <c r="C45" s="186" t="s">
        <v>699</v>
      </c>
      <c r="D45" s="144">
        <f t="shared" si="11"/>
        <v>45804</v>
      </c>
      <c r="E45" s="144">
        <f t="shared" ref="E45:E47" si="15">D45+1</f>
        <v>45805</v>
      </c>
      <c r="F45" s="144">
        <f t="shared" ref="F45:F47" si="16">D45+6</f>
        <v>45810</v>
      </c>
      <c r="G45" s="143">
        <f t="shared" ref="G45:G47" si="17">D45+8</f>
        <v>45812</v>
      </c>
      <c r="H45" s="150"/>
      <c r="I45" s="150"/>
      <c r="J45" s="150"/>
      <c r="K45" s="150"/>
      <c r="L45" s="150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16379" s="146" customFormat="1" ht="15" customHeight="1">
      <c r="A46" s="369"/>
      <c r="B46" s="142" t="s">
        <v>663</v>
      </c>
      <c r="C46" s="186" t="s">
        <v>644</v>
      </c>
      <c r="D46" s="144">
        <f t="shared" si="11"/>
        <v>45811</v>
      </c>
      <c r="E46" s="144">
        <f t="shared" si="15"/>
        <v>45812</v>
      </c>
      <c r="F46" s="144" t="s">
        <v>603</v>
      </c>
      <c r="G46" s="143">
        <f t="shared" si="17"/>
        <v>45819</v>
      </c>
      <c r="H46" s="150"/>
      <c r="I46" s="150"/>
      <c r="J46" s="150"/>
      <c r="K46" s="150"/>
      <c r="L46" s="150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16379" s="146" customFormat="1" ht="15" customHeight="1">
      <c r="A47" s="369"/>
      <c r="B47" s="142" t="s">
        <v>641</v>
      </c>
      <c r="C47" s="186" t="s">
        <v>764</v>
      </c>
      <c r="D47" s="144">
        <f t="shared" si="11"/>
        <v>45818</v>
      </c>
      <c r="E47" s="144">
        <f t="shared" si="15"/>
        <v>45819</v>
      </c>
      <c r="F47" s="144">
        <f t="shared" si="16"/>
        <v>45824</v>
      </c>
      <c r="G47" s="143">
        <f t="shared" si="17"/>
        <v>45826</v>
      </c>
      <c r="H47" s="150"/>
      <c r="I47" s="150"/>
      <c r="J47" s="150"/>
      <c r="K47" s="150"/>
      <c r="L47" s="150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16379" s="146" customFormat="1" ht="15" customHeight="1">
      <c r="A48" s="369"/>
      <c r="B48" s="142" t="s">
        <v>663</v>
      </c>
      <c r="C48" s="186" t="s">
        <v>670</v>
      </c>
      <c r="D48" s="144">
        <f t="shared" si="11"/>
        <v>45825</v>
      </c>
      <c r="E48" s="144">
        <f t="shared" si="12"/>
        <v>45826</v>
      </c>
      <c r="F48" s="144">
        <f t="shared" ref="F48:F49" si="18">D48+6</f>
        <v>45831</v>
      </c>
      <c r="G48" s="143">
        <f t="shared" ref="G48:G49" si="19">D48+8</f>
        <v>45833</v>
      </c>
      <c r="H48" s="150"/>
      <c r="I48" s="150"/>
      <c r="J48" s="150"/>
      <c r="K48" s="150"/>
      <c r="L48" s="150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69"/>
      <c r="B49" s="142" t="s">
        <v>641</v>
      </c>
      <c r="C49" s="186" t="s">
        <v>765</v>
      </c>
      <c r="D49" s="144">
        <f t="shared" si="11"/>
        <v>45832</v>
      </c>
      <c r="E49" s="144">
        <f t="shared" si="12"/>
        <v>45833</v>
      </c>
      <c r="F49" s="144">
        <f t="shared" si="18"/>
        <v>45838</v>
      </c>
      <c r="G49" s="143">
        <f t="shared" si="19"/>
        <v>45840</v>
      </c>
      <c r="H49" s="150"/>
      <c r="I49" s="150"/>
      <c r="J49" s="150"/>
      <c r="K49" s="150"/>
      <c r="L49" s="150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 thickBot="1">
      <c r="A50" s="370"/>
      <c r="B50" s="147" t="s">
        <v>663</v>
      </c>
      <c r="C50" s="148" t="s">
        <v>671</v>
      </c>
      <c r="D50" s="149">
        <f t="shared" si="11"/>
        <v>45839</v>
      </c>
      <c r="E50" s="149">
        <f t="shared" si="12"/>
        <v>45840</v>
      </c>
      <c r="F50" s="149">
        <f t="shared" ref="F50" si="20">D50+6</f>
        <v>45845</v>
      </c>
      <c r="G50" s="148">
        <f t="shared" ref="G50" si="21">D50+8</f>
        <v>45847</v>
      </c>
      <c r="I50" s="150"/>
      <c r="J50" s="150"/>
      <c r="K50" s="150"/>
      <c r="L50" s="150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27" customFormat="1" ht="15" customHeight="1">
      <c r="F51" s="150"/>
      <c r="G51" s="150"/>
      <c r="H51" s="150"/>
      <c r="I51" s="150"/>
      <c r="J51" s="150"/>
      <c r="K51" s="150"/>
      <c r="L51" s="150"/>
      <c r="O51" s="175"/>
      <c r="P51" s="175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27" customFormat="1" ht="15" customHeight="1">
      <c r="F52" s="150"/>
      <c r="G52" s="150"/>
      <c r="H52" s="150"/>
      <c r="I52" s="150"/>
      <c r="J52" s="150"/>
      <c r="K52" s="150"/>
      <c r="O52" s="175"/>
      <c r="P52" s="175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ht="15" customHeight="1" thickBot="1">
      <c r="A53" s="204" t="s">
        <v>327</v>
      </c>
      <c r="B53" s="201" t="s">
        <v>328</v>
      </c>
      <c r="C53" s="205"/>
      <c r="D53" s="205"/>
      <c r="E53" s="206"/>
      <c r="F53" s="210"/>
      <c r="G53" s="210"/>
      <c r="H53" s="210"/>
      <c r="K53" s="207"/>
      <c r="L53" s="207"/>
      <c r="M53" s="166"/>
    </row>
    <row r="54" spans="1:206" s="127" customFormat="1" ht="15" customHeight="1">
      <c r="A54" s="184" t="s">
        <v>233</v>
      </c>
      <c r="B54" s="131" t="s">
        <v>234</v>
      </c>
      <c r="C54" s="132" t="s">
        <v>235</v>
      </c>
      <c r="D54" s="133" t="s">
        <v>236</v>
      </c>
      <c r="E54" s="153" t="s">
        <v>238</v>
      </c>
      <c r="F54" s="388"/>
      <c r="G54" s="389"/>
      <c r="H54" s="133" t="s">
        <v>261</v>
      </c>
      <c r="I54" s="153" t="s">
        <v>329</v>
      </c>
    </row>
    <row r="55" spans="1:206" s="14" customFormat="1" ht="15" customHeight="1">
      <c r="A55" s="380" t="s">
        <v>244</v>
      </c>
      <c r="B55" s="374"/>
      <c r="C55" s="375"/>
      <c r="D55" s="136" t="s">
        <v>245</v>
      </c>
      <c r="E55" s="139" t="s">
        <v>246</v>
      </c>
      <c r="F55" s="390" t="s">
        <v>330</v>
      </c>
      <c r="G55" s="391"/>
      <c r="H55" s="195" t="s">
        <v>309</v>
      </c>
      <c r="I55" s="139" t="s">
        <v>331</v>
      </c>
      <c r="J55" s="208"/>
      <c r="K55" s="208"/>
      <c r="L55" s="208"/>
    </row>
    <row r="56" spans="1:206" ht="24" customHeight="1">
      <c r="A56" s="380"/>
      <c r="B56" s="376"/>
      <c r="C56" s="377"/>
      <c r="D56" s="140" t="s">
        <v>251</v>
      </c>
      <c r="E56" s="155" t="s">
        <v>253</v>
      </c>
      <c r="F56" s="390"/>
      <c r="G56" s="391"/>
      <c r="H56" s="211" t="s">
        <v>253</v>
      </c>
      <c r="I56" s="212" t="s">
        <v>332</v>
      </c>
      <c r="J56" s="208"/>
      <c r="K56" s="208"/>
      <c r="L56" s="208"/>
    </row>
    <row r="57" spans="1:206" ht="15" customHeight="1">
      <c r="A57" s="368" t="s">
        <v>656</v>
      </c>
      <c r="B57" s="273" t="s">
        <v>693</v>
      </c>
      <c r="C57" s="186" t="s">
        <v>695</v>
      </c>
      <c r="D57" s="142">
        <v>45782</v>
      </c>
      <c r="E57" s="143">
        <f t="shared" ref="E57:E65" si="22">D57+2</f>
        <v>45784</v>
      </c>
      <c r="F57" s="142" t="s">
        <v>333</v>
      </c>
      <c r="G57" s="143" t="s">
        <v>712</v>
      </c>
      <c r="H57" s="144">
        <v>45789</v>
      </c>
      <c r="I57" s="186">
        <f t="shared" ref="I57:I59" si="23">H57+1</f>
        <v>45790</v>
      </c>
      <c r="J57" s="208"/>
      <c r="K57" s="208"/>
      <c r="L57" s="208"/>
    </row>
    <row r="58" spans="1:206" ht="15" customHeight="1">
      <c r="A58" s="369"/>
      <c r="B58" s="273" t="s">
        <v>658</v>
      </c>
      <c r="C58" s="186" t="s">
        <v>634</v>
      </c>
      <c r="D58" s="142">
        <f t="shared" ref="D58:D64" si="24">D57+7</f>
        <v>45789</v>
      </c>
      <c r="E58" s="143">
        <f t="shared" si="22"/>
        <v>45791</v>
      </c>
      <c r="F58" s="142" t="s">
        <v>619</v>
      </c>
      <c r="G58" s="143" t="s">
        <v>621</v>
      </c>
      <c r="H58" s="144">
        <f t="shared" ref="H58:H65" si="25">H57+7</f>
        <v>45796</v>
      </c>
      <c r="I58" s="186">
        <f t="shared" si="23"/>
        <v>45797</v>
      </c>
      <c r="J58" s="208"/>
      <c r="K58" s="208"/>
      <c r="L58" s="208"/>
    </row>
    <row r="59" spans="1:206" ht="15" customHeight="1">
      <c r="A59" s="369"/>
      <c r="B59" s="273" t="s">
        <v>659</v>
      </c>
      <c r="C59" s="186" t="s">
        <v>696</v>
      </c>
      <c r="D59" s="142">
        <f t="shared" si="24"/>
        <v>45796</v>
      </c>
      <c r="E59" s="143">
        <f t="shared" si="22"/>
        <v>45798</v>
      </c>
      <c r="F59" s="142" t="s">
        <v>783</v>
      </c>
      <c r="G59" s="143" t="s">
        <v>668</v>
      </c>
      <c r="H59" s="144">
        <f t="shared" si="25"/>
        <v>45803</v>
      </c>
      <c r="I59" s="186">
        <f t="shared" si="23"/>
        <v>45804</v>
      </c>
      <c r="J59" s="208"/>
      <c r="K59" s="208"/>
      <c r="L59" s="208"/>
    </row>
    <row r="60" spans="1:206" ht="15" customHeight="1">
      <c r="A60" s="369"/>
      <c r="B60" s="273" t="s">
        <v>693</v>
      </c>
      <c r="C60" s="186" t="s">
        <v>697</v>
      </c>
      <c r="D60" s="142">
        <f t="shared" si="24"/>
        <v>45803</v>
      </c>
      <c r="E60" s="143">
        <f t="shared" si="22"/>
        <v>45805</v>
      </c>
      <c r="F60" s="142" t="s">
        <v>333</v>
      </c>
      <c r="G60" s="143" t="s">
        <v>668</v>
      </c>
      <c r="H60" s="144">
        <f t="shared" si="25"/>
        <v>45810</v>
      </c>
      <c r="I60" s="186">
        <f t="shared" ref="I60:I65" si="26">H60+1</f>
        <v>45811</v>
      </c>
      <c r="J60" s="208"/>
      <c r="K60" s="208"/>
      <c r="L60" s="208"/>
    </row>
    <row r="61" spans="1:206" ht="15" customHeight="1">
      <c r="A61" s="369"/>
      <c r="B61" s="273" t="s">
        <v>658</v>
      </c>
      <c r="C61" s="186" t="s">
        <v>635</v>
      </c>
      <c r="D61" s="142">
        <f t="shared" si="24"/>
        <v>45810</v>
      </c>
      <c r="E61" s="143">
        <f t="shared" si="22"/>
        <v>45812</v>
      </c>
      <c r="F61" s="142" t="s">
        <v>619</v>
      </c>
      <c r="G61" s="143" t="s">
        <v>633</v>
      </c>
      <c r="H61" s="144">
        <f t="shared" si="25"/>
        <v>45817</v>
      </c>
      <c r="I61" s="186">
        <f t="shared" ref="I61:I64" si="27">H61+1</f>
        <v>45818</v>
      </c>
      <c r="J61" s="208"/>
      <c r="K61" s="208"/>
      <c r="L61" s="208"/>
    </row>
    <row r="62" spans="1:206" ht="15" customHeight="1">
      <c r="A62" s="369"/>
      <c r="B62" s="273" t="s">
        <v>659</v>
      </c>
      <c r="C62" s="186" t="s">
        <v>761</v>
      </c>
      <c r="D62" s="142">
        <f t="shared" si="24"/>
        <v>45817</v>
      </c>
      <c r="E62" s="143">
        <f t="shared" si="22"/>
        <v>45819</v>
      </c>
      <c r="F62" s="142" t="s">
        <v>783</v>
      </c>
      <c r="G62" s="143" t="s">
        <v>784</v>
      </c>
      <c r="H62" s="144">
        <f t="shared" si="25"/>
        <v>45824</v>
      </c>
      <c r="I62" s="186">
        <f t="shared" si="27"/>
        <v>45825</v>
      </c>
      <c r="J62" s="208"/>
      <c r="K62" s="208"/>
      <c r="L62" s="208"/>
    </row>
    <row r="63" spans="1:206" ht="15" customHeight="1">
      <c r="A63" s="369"/>
      <c r="B63" s="273" t="s">
        <v>693</v>
      </c>
      <c r="C63" s="186" t="s">
        <v>762</v>
      </c>
      <c r="D63" s="142">
        <f t="shared" si="24"/>
        <v>45824</v>
      </c>
      <c r="E63" s="143">
        <f t="shared" si="22"/>
        <v>45826</v>
      </c>
      <c r="F63" s="142" t="s">
        <v>333</v>
      </c>
      <c r="G63" s="143" t="s">
        <v>784</v>
      </c>
      <c r="H63" s="144">
        <f t="shared" si="25"/>
        <v>45831</v>
      </c>
      <c r="I63" s="186">
        <f t="shared" si="27"/>
        <v>45832</v>
      </c>
      <c r="J63" s="208"/>
      <c r="K63" s="208"/>
      <c r="L63" s="208"/>
    </row>
    <row r="64" spans="1:206" ht="15" customHeight="1">
      <c r="A64" s="369"/>
      <c r="B64" s="273" t="s">
        <v>658</v>
      </c>
      <c r="C64" s="186" t="s">
        <v>636</v>
      </c>
      <c r="D64" s="142">
        <f t="shared" si="24"/>
        <v>45831</v>
      </c>
      <c r="E64" s="143">
        <f t="shared" si="22"/>
        <v>45833</v>
      </c>
      <c r="F64" s="142" t="s">
        <v>619</v>
      </c>
      <c r="G64" s="143" t="s">
        <v>634</v>
      </c>
      <c r="H64" s="144">
        <f t="shared" si="25"/>
        <v>45838</v>
      </c>
      <c r="I64" s="186">
        <f t="shared" si="27"/>
        <v>45839</v>
      </c>
      <c r="J64" s="208"/>
      <c r="K64" s="287"/>
      <c r="L64" s="208"/>
    </row>
    <row r="65" spans="1:13" ht="15" customHeight="1" thickBot="1">
      <c r="A65" s="370"/>
      <c r="B65" s="272" t="s">
        <v>659</v>
      </c>
      <c r="C65" s="148" t="s">
        <v>763</v>
      </c>
      <c r="D65" s="147">
        <f>D64+7</f>
        <v>45838</v>
      </c>
      <c r="E65" s="148">
        <f t="shared" si="22"/>
        <v>45840</v>
      </c>
      <c r="F65" s="147" t="s">
        <v>783</v>
      </c>
      <c r="G65" s="148" t="s">
        <v>785</v>
      </c>
      <c r="H65" s="149">
        <f t="shared" si="25"/>
        <v>45845</v>
      </c>
      <c r="I65" s="148">
        <f t="shared" si="26"/>
        <v>45846</v>
      </c>
      <c r="J65" s="208"/>
      <c r="K65" s="208"/>
      <c r="L65" s="208"/>
    </row>
    <row r="66" spans="1:13" ht="15" customHeight="1" thickBot="1">
      <c r="A66" s="210"/>
      <c r="B66" s="210"/>
      <c r="C66" s="210"/>
      <c r="D66" s="210"/>
      <c r="E66" s="210"/>
      <c r="F66" s="210"/>
      <c r="G66" s="291"/>
      <c r="H66" s="210"/>
      <c r="I66" s="210"/>
      <c r="J66" s="210"/>
      <c r="K66" s="208"/>
      <c r="L66" s="207"/>
      <c r="M66" s="166"/>
    </row>
    <row r="67" spans="1:13" ht="15" customHeight="1">
      <c r="A67" s="130" t="s">
        <v>233</v>
      </c>
      <c r="B67" s="131" t="s">
        <v>234</v>
      </c>
      <c r="C67" s="132" t="s">
        <v>235</v>
      </c>
      <c r="D67" s="133" t="s">
        <v>236</v>
      </c>
      <c r="E67" s="153" t="s">
        <v>238</v>
      </c>
      <c r="F67" s="388"/>
      <c r="G67" s="389"/>
      <c r="H67" s="133" t="s">
        <v>261</v>
      </c>
      <c r="I67" s="153" t="s">
        <v>329</v>
      </c>
      <c r="J67" s="14"/>
      <c r="K67" s="14"/>
    </row>
    <row r="68" spans="1:13" ht="15" customHeight="1">
      <c r="A68" s="372" t="s">
        <v>244</v>
      </c>
      <c r="B68" s="374"/>
      <c r="C68" s="375"/>
      <c r="D68" s="136" t="s">
        <v>245</v>
      </c>
      <c r="E68" s="139" t="s">
        <v>247</v>
      </c>
      <c r="F68" s="390" t="s">
        <v>308</v>
      </c>
      <c r="G68" s="391"/>
      <c r="H68" s="195" t="s">
        <v>309</v>
      </c>
      <c r="I68" s="139" t="s">
        <v>669</v>
      </c>
      <c r="J68" s="14"/>
      <c r="K68" s="14"/>
    </row>
    <row r="69" spans="1:13" ht="15" customHeight="1">
      <c r="A69" s="373"/>
      <c r="B69" s="376"/>
      <c r="C69" s="377"/>
      <c r="D69" s="140" t="s">
        <v>251</v>
      </c>
      <c r="E69" s="155" t="s">
        <v>253</v>
      </c>
      <c r="F69" s="390"/>
      <c r="G69" s="391"/>
      <c r="H69" s="211" t="s">
        <v>253</v>
      </c>
      <c r="I69" s="212" t="s">
        <v>332</v>
      </c>
      <c r="J69" s="14"/>
      <c r="K69" s="14"/>
    </row>
    <row r="70" spans="1:13" s="14" customFormat="1" ht="15" customHeight="1">
      <c r="A70" s="369" t="s">
        <v>665</v>
      </c>
      <c r="B70" s="273" t="s">
        <v>602</v>
      </c>
      <c r="C70" s="186" t="s">
        <v>636</v>
      </c>
      <c r="D70" s="304" t="s">
        <v>760</v>
      </c>
      <c r="E70" s="143"/>
      <c r="F70" s="142" t="s">
        <v>333</v>
      </c>
      <c r="G70" s="143" t="s">
        <v>712</v>
      </c>
      <c r="H70" s="144">
        <v>45789</v>
      </c>
      <c r="I70" s="186">
        <f t="shared" ref="I70:I78" si="28">H70+1</f>
        <v>45790</v>
      </c>
    </row>
    <row r="71" spans="1:13" ht="15" customHeight="1">
      <c r="A71" s="369"/>
      <c r="B71" s="273" t="s">
        <v>667</v>
      </c>
      <c r="C71" s="186" t="s">
        <v>635</v>
      </c>
      <c r="D71" s="142">
        <v>45791</v>
      </c>
      <c r="E71" s="143">
        <f t="shared" ref="E71:E78" si="29">D71+3</f>
        <v>45794</v>
      </c>
      <c r="F71" s="142" t="s">
        <v>619</v>
      </c>
      <c r="G71" s="143" t="s">
        <v>621</v>
      </c>
      <c r="H71" s="144">
        <f t="shared" ref="H71:H78" si="30">H70+7</f>
        <v>45796</v>
      </c>
      <c r="I71" s="186">
        <f t="shared" si="28"/>
        <v>45797</v>
      </c>
      <c r="J71" s="14"/>
      <c r="K71" s="14"/>
    </row>
    <row r="72" spans="1:13" ht="15" customHeight="1">
      <c r="A72" s="369"/>
      <c r="B72" s="273" t="s">
        <v>602</v>
      </c>
      <c r="C72" s="186" t="s">
        <v>644</v>
      </c>
      <c r="D72" s="142">
        <f t="shared" ref="D72:D77" si="31">D71+7</f>
        <v>45798</v>
      </c>
      <c r="E72" s="143">
        <f t="shared" si="29"/>
        <v>45801</v>
      </c>
      <c r="F72" s="142" t="s">
        <v>783</v>
      </c>
      <c r="G72" s="143" t="s">
        <v>668</v>
      </c>
      <c r="H72" s="144">
        <f t="shared" si="30"/>
        <v>45803</v>
      </c>
      <c r="I72" s="186">
        <f t="shared" si="28"/>
        <v>45804</v>
      </c>
      <c r="J72" s="14"/>
      <c r="K72" s="14"/>
    </row>
    <row r="73" spans="1:13" ht="15" customHeight="1">
      <c r="A73" s="369"/>
      <c r="B73" s="273" t="s">
        <v>759</v>
      </c>
      <c r="C73" s="186" t="s">
        <v>672</v>
      </c>
      <c r="D73" s="142">
        <f t="shared" si="31"/>
        <v>45805</v>
      </c>
      <c r="E73" s="143">
        <f t="shared" si="29"/>
        <v>45808</v>
      </c>
      <c r="F73" s="142" t="s">
        <v>333</v>
      </c>
      <c r="G73" s="143" t="s">
        <v>668</v>
      </c>
      <c r="H73" s="144">
        <f t="shared" si="30"/>
        <v>45810</v>
      </c>
      <c r="I73" s="186">
        <f t="shared" si="28"/>
        <v>45811</v>
      </c>
      <c r="J73" s="14"/>
      <c r="K73" s="14"/>
    </row>
    <row r="74" spans="1:13" ht="15" customHeight="1">
      <c r="A74" s="369"/>
      <c r="B74" s="273" t="s">
        <v>559</v>
      </c>
      <c r="C74" s="186" t="s">
        <v>670</v>
      </c>
      <c r="D74" s="142">
        <f t="shared" si="31"/>
        <v>45812</v>
      </c>
      <c r="E74" s="143">
        <f t="shared" si="29"/>
        <v>45815</v>
      </c>
      <c r="F74" s="142" t="s">
        <v>619</v>
      </c>
      <c r="G74" s="143" t="s">
        <v>633</v>
      </c>
      <c r="H74" s="144">
        <f t="shared" si="30"/>
        <v>45817</v>
      </c>
      <c r="I74" s="186">
        <f t="shared" si="28"/>
        <v>45818</v>
      </c>
      <c r="J74" s="14"/>
      <c r="K74" s="14"/>
    </row>
    <row r="75" spans="1:13" ht="15" customHeight="1">
      <c r="A75" s="369"/>
      <c r="B75" s="273" t="s">
        <v>602</v>
      </c>
      <c r="C75" s="186" t="s">
        <v>670</v>
      </c>
      <c r="D75" s="142">
        <f t="shared" si="31"/>
        <v>45819</v>
      </c>
      <c r="E75" s="143">
        <f t="shared" si="29"/>
        <v>45822</v>
      </c>
      <c r="F75" s="142" t="s">
        <v>783</v>
      </c>
      <c r="G75" s="143" t="s">
        <v>784</v>
      </c>
      <c r="H75" s="144">
        <f t="shared" si="30"/>
        <v>45824</v>
      </c>
      <c r="I75" s="186">
        <f t="shared" si="28"/>
        <v>45825</v>
      </c>
      <c r="J75" s="14"/>
      <c r="K75" s="14"/>
    </row>
    <row r="76" spans="1:13" ht="15" customHeight="1">
      <c r="A76" s="369"/>
      <c r="B76" s="273" t="s">
        <v>759</v>
      </c>
      <c r="C76" s="186" t="s">
        <v>673</v>
      </c>
      <c r="D76" s="142">
        <f t="shared" si="31"/>
        <v>45826</v>
      </c>
      <c r="E76" s="143">
        <f t="shared" si="29"/>
        <v>45829</v>
      </c>
      <c r="F76" s="142" t="s">
        <v>333</v>
      </c>
      <c r="G76" s="143" t="s">
        <v>784</v>
      </c>
      <c r="H76" s="144">
        <f t="shared" si="30"/>
        <v>45831</v>
      </c>
      <c r="I76" s="186">
        <f t="shared" si="28"/>
        <v>45832</v>
      </c>
      <c r="J76" s="14"/>
      <c r="K76" s="14"/>
    </row>
    <row r="77" spans="1:13" ht="15" customHeight="1">
      <c r="A77" s="369"/>
      <c r="B77" s="273" t="s">
        <v>559</v>
      </c>
      <c r="C77" s="186" t="s">
        <v>671</v>
      </c>
      <c r="D77" s="142">
        <f t="shared" si="31"/>
        <v>45833</v>
      </c>
      <c r="E77" s="143">
        <f t="shared" si="29"/>
        <v>45836</v>
      </c>
      <c r="F77" s="142" t="s">
        <v>619</v>
      </c>
      <c r="G77" s="143" t="s">
        <v>634</v>
      </c>
      <c r="H77" s="144">
        <f t="shared" si="30"/>
        <v>45838</v>
      </c>
      <c r="I77" s="186">
        <f t="shared" si="28"/>
        <v>45839</v>
      </c>
      <c r="J77" s="14"/>
      <c r="K77" s="14"/>
    </row>
    <row r="78" spans="1:13" ht="15" customHeight="1" thickBot="1">
      <c r="A78" s="370"/>
      <c r="B78" s="272" t="s">
        <v>602</v>
      </c>
      <c r="C78" s="148" t="s">
        <v>671</v>
      </c>
      <c r="D78" s="147">
        <f>D77+7</f>
        <v>45840</v>
      </c>
      <c r="E78" s="148">
        <f t="shared" si="29"/>
        <v>45843</v>
      </c>
      <c r="F78" s="147" t="s">
        <v>783</v>
      </c>
      <c r="G78" s="148" t="s">
        <v>785</v>
      </c>
      <c r="H78" s="149">
        <f t="shared" si="30"/>
        <v>45845</v>
      </c>
      <c r="I78" s="148">
        <f t="shared" si="28"/>
        <v>45846</v>
      </c>
      <c r="J78" s="14"/>
      <c r="K78" s="14"/>
    </row>
    <row r="79" spans="1:13" ht="15" customHeight="1" thickBot="1">
      <c r="A79" s="210"/>
      <c r="B79" s="210"/>
      <c r="C79" s="205"/>
      <c r="D79" s="205"/>
      <c r="E79" s="206"/>
      <c r="F79" s="210"/>
      <c r="G79" s="210"/>
      <c r="H79" s="210"/>
      <c r="K79" s="207"/>
      <c r="L79" s="207"/>
      <c r="M79" s="166"/>
    </row>
    <row r="80" spans="1:13" s="127" customFormat="1" ht="15" customHeight="1">
      <c r="A80" s="130" t="s">
        <v>233</v>
      </c>
      <c r="B80" s="131" t="s">
        <v>234</v>
      </c>
      <c r="C80" s="132" t="s">
        <v>235</v>
      </c>
      <c r="D80" s="133" t="s">
        <v>236</v>
      </c>
      <c r="E80" s="153" t="s">
        <v>261</v>
      </c>
      <c r="F80" s="388"/>
      <c r="G80" s="389"/>
      <c r="H80" s="133" t="s">
        <v>261</v>
      </c>
      <c r="I80" s="153" t="s">
        <v>329</v>
      </c>
    </row>
    <row r="81" spans="1:13" s="14" customFormat="1" ht="15" customHeight="1">
      <c r="A81" s="372" t="s">
        <v>244</v>
      </c>
      <c r="B81" s="374"/>
      <c r="C81" s="375"/>
      <c r="D81" s="136" t="s">
        <v>245</v>
      </c>
      <c r="E81" s="139" t="s">
        <v>247</v>
      </c>
      <c r="F81" s="390" t="s">
        <v>330</v>
      </c>
      <c r="G81" s="391"/>
      <c r="H81" s="195" t="s">
        <v>309</v>
      </c>
      <c r="I81" s="139" t="s">
        <v>331</v>
      </c>
      <c r="J81" s="208"/>
      <c r="K81" s="208"/>
    </row>
    <row r="82" spans="1:13" ht="27" customHeight="1">
      <c r="A82" s="373"/>
      <c r="B82" s="376"/>
      <c r="C82" s="377"/>
      <c r="D82" s="140" t="s">
        <v>47</v>
      </c>
      <c r="E82" s="155" t="s">
        <v>266</v>
      </c>
      <c r="F82" s="390"/>
      <c r="G82" s="391"/>
      <c r="H82" s="211" t="s">
        <v>253</v>
      </c>
      <c r="I82" s="212" t="s">
        <v>332</v>
      </c>
      <c r="J82" s="208"/>
      <c r="K82" s="208"/>
    </row>
    <row r="83" spans="1:13" ht="15" customHeight="1">
      <c r="A83" s="368" t="s">
        <v>653</v>
      </c>
      <c r="B83" s="142" t="s">
        <v>663</v>
      </c>
      <c r="C83" s="143" t="s">
        <v>635</v>
      </c>
      <c r="D83" s="144">
        <v>45783</v>
      </c>
      <c r="E83" s="186">
        <f t="shared" ref="E83:E90" si="32">D83+3</f>
        <v>45786</v>
      </c>
      <c r="F83" s="142" t="s">
        <v>333</v>
      </c>
      <c r="G83" s="143" t="s">
        <v>712</v>
      </c>
      <c r="H83" s="144">
        <v>45789</v>
      </c>
      <c r="I83" s="186">
        <f t="shared" ref="I83:I91" si="33">H83+1</f>
        <v>45790</v>
      </c>
      <c r="M83" s="166"/>
    </row>
    <row r="84" spans="1:13" ht="15" customHeight="1">
      <c r="A84" s="369"/>
      <c r="B84" s="142" t="s">
        <v>641</v>
      </c>
      <c r="C84" s="186" t="s">
        <v>698</v>
      </c>
      <c r="D84" s="144">
        <f t="shared" ref="D84:D91" si="34">D83+7</f>
        <v>45790</v>
      </c>
      <c r="E84" s="186">
        <f t="shared" si="32"/>
        <v>45793</v>
      </c>
      <c r="F84" s="142" t="s">
        <v>619</v>
      </c>
      <c r="G84" s="143" t="s">
        <v>621</v>
      </c>
      <c r="H84" s="144">
        <f t="shared" ref="H84:H91" si="35">H83+7</f>
        <v>45796</v>
      </c>
      <c r="I84" s="186">
        <f t="shared" si="33"/>
        <v>45797</v>
      </c>
      <c r="J84" s="208"/>
      <c r="K84" s="208"/>
      <c r="L84" s="207"/>
      <c r="M84" s="166"/>
    </row>
    <row r="85" spans="1:13" ht="15" customHeight="1">
      <c r="A85" s="369"/>
      <c r="B85" s="142" t="s">
        <v>663</v>
      </c>
      <c r="C85" s="186" t="s">
        <v>636</v>
      </c>
      <c r="D85" s="144">
        <f t="shared" si="34"/>
        <v>45797</v>
      </c>
      <c r="E85" s="186">
        <f t="shared" si="32"/>
        <v>45800</v>
      </c>
      <c r="F85" s="142" t="s">
        <v>783</v>
      </c>
      <c r="G85" s="143" t="s">
        <v>668</v>
      </c>
      <c r="H85" s="144">
        <f t="shared" si="35"/>
        <v>45803</v>
      </c>
      <c r="I85" s="186">
        <f t="shared" si="33"/>
        <v>45804</v>
      </c>
      <c r="K85" s="287"/>
      <c r="L85" s="207"/>
      <c r="M85" s="166"/>
    </row>
    <row r="86" spans="1:13" ht="15" customHeight="1">
      <c r="A86" s="369"/>
      <c r="B86" s="142" t="s">
        <v>641</v>
      </c>
      <c r="C86" s="186" t="s">
        <v>699</v>
      </c>
      <c r="D86" s="144">
        <f t="shared" si="34"/>
        <v>45804</v>
      </c>
      <c r="E86" s="186">
        <f t="shared" si="32"/>
        <v>45807</v>
      </c>
      <c r="F86" s="142" t="s">
        <v>333</v>
      </c>
      <c r="G86" s="143" t="s">
        <v>668</v>
      </c>
      <c r="H86" s="144">
        <f t="shared" si="35"/>
        <v>45810</v>
      </c>
      <c r="I86" s="186">
        <f t="shared" si="33"/>
        <v>45811</v>
      </c>
      <c r="K86" s="208"/>
      <c r="L86" s="207"/>
      <c r="M86" s="166"/>
    </row>
    <row r="87" spans="1:13" ht="15" customHeight="1">
      <c r="A87" s="369"/>
      <c r="B87" s="142" t="s">
        <v>663</v>
      </c>
      <c r="C87" s="186" t="s">
        <v>644</v>
      </c>
      <c r="D87" s="144">
        <f t="shared" si="34"/>
        <v>45811</v>
      </c>
      <c r="E87" s="186">
        <f t="shared" si="32"/>
        <v>45814</v>
      </c>
      <c r="F87" s="142" t="s">
        <v>619</v>
      </c>
      <c r="G87" s="143" t="s">
        <v>633</v>
      </c>
      <c r="H87" s="144">
        <f t="shared" si="35"/>
        <v>45817</v>
      </c>
      <c r="I87" s="186">
        <f t="shared" si="33"/>
        <v>45818</v>
      </c>
      <c r="K87" s="208"/>
      <c r="L87" s="207"/>
      <c r="M87" s="166"/>
    </row>
    <row r="88" spans="1:13" ht="15" customHeight="1">
      <c r="A88" s="369"/>
      <c r="B88" s="142" t="s">
        <v>641</v>
      </c>
      <c r="C88" s="186" t="s">
        <v>764</v>
      </c>
      <c r="D88" s="144">
        <f t="shared" si="34"/>
        <v>45818</v>
      </c>
      <c r="E88" s="186">
        <f t="shared" si="32"/>
        <v>45821</v>
      </c>
      <c r="F88" s="142" t="s">
        <v>783</v>
      </c>
      <c r="G88" s="143" t="s">
        <v>784</v>
      </c>
      <c r="H88" s="144">
        <f t="shared" si="35"/>
        <v>45824</v>
      </c>
      <c r="I88" s="186">
        <f t="shared" si="33"/>
        <v>45825</v>
      </c>
      <c r="K88" s="208"/>
      <c r="L88" s="207"/>
      <c r="M88" s="166"/>
    </row>
    <row r="89" spans="1:13" ht="15" customHeight="1">
      <c r="A89" s="369"/>
      <c r="B89" s="142" t="s">
        <v>663</v>
      </c>
      <c r="C89" s="186" t="s">
        <v>670</v>
      </c>
      <c r="D89" s="144">
        <f t="shared" si="34"/>
        <v>45825</v>
      </c>
      <c r="E89" s="186">
        <f t="shared" si="32"/>
        <v>45828</v>
      </c>
      <c r="F89" s="142" t="s">
        <v>333</v>
      </c>
      <c r="G89" s="143" t="s">
        <v>784</v>
      </c>
      <c r="H89" s="144">
        <f t="shared" si="35"/>
        <v>45831</v>
      </c>
      <c r="I89" s="186">
        <f t="shared" si="33"/>
        <v>45832</v>
      </c>
      <c r="K89" s="208"/>
      <c r="L89" s="207"/>
      <c r="M89" s="166"/>
    </row>
    <row r="90" spans="1:13" ht="15" customHeight="1">
      <c r="A90" s="369"/>
      <c r="B90" s="142" t="s">
        <v>641</v>
      </c>
      <c r="C90" s="186" t="s">
        <v>765</v>
      </c>
      <c r="D90" s="144">
        <f t="shared" si="34"/>
        <v>45832</v>
      </c>
      <c r="E90" s="186">
        <f t="shared" si="32"/>
        <v>45835</v>
      </c>
      <c r="F90" s="142" t="s">
        <v>619</v>
      </c>
      <c r="G90" s="143" t="s">
        <v>634</v>
      </c>
      <c r="H90" s="144">
        <f t="shared" si="35"/>
        <v>45838</v>
      </c>
      <c r="I90" s="186">
        <f t="shared" si="33"/>
        <v>45839</v>
      </c>
      <c r="K90" s="208"/>
      <c r="L90" s="207"/>
      <c r="M90" s="166"/>
    </row>
    <row r="91" spans="1:13" ht="15" customHeight="1" thickBot="1">
      <c r="A91" s="370"/>
      <c r="B91" s="147" t="s">
        <v>663</v>
      </c>
      <c r="C91" s="148" t="s">
        <v>671</v>
      </c>
      <c r="D91" s="149">
        <f t="shared" si="34"/>
        <v>45839</v>
      </c>
      <c r="E91" s="148">
        <f>D91+3</f>
        <v>45842</v>
      </c>
      <c r="F91" s="147" t="s">
        <v>783</v>
      </c>
      <c r="G91" s="148" t="s">
        <v>785</v>
      </c>
      <c r="H91" s="149">
        <f t="shared" si="35"/>
        <v>45845</v>
      </c>
      <c r="I91" s="148">
        <f t="shared" si="33"/>
        <v>45846</v>
      </c>
      <c r="K91" s="208"/>
      <c r="L91" s="207"/>
      <c r="M91" s="166"/>
    </row>
    <row r="92" spans="1:13" ht="1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08"/>
      <c r="L92" s="207"/>
      <c r="M92" s="166"/>
    </row>
    <row r="93" spans="1:13" ht="15" customHeight="1">
      <c r="A93" s="210"/>
      <c r="B93" s="210"/>
      <c r="C93" s="205"/>
      <c r="D93" s="205"/>
      <c r="E93" s="206"/>
      <c r="F93" s="210"/>
      <c r="G93" s="210"/>
      <c r="H93" s="210"/>
      <c r="K93" s="207"/>
      <c r="L93" s="207"/>
      <c r="M93" s="166"/>
    </row>
    <row r="94" spans="1:13" ht="15" customHeight="1" thickBot="1">
      <c r="A94" s="200" t="s">
        <v>304</v>
      </c>
      <c r="B94" s="201" t="s">
        <v>587</v>
      </c>
      <c r="C94" s="205"/>
      <c r="D94" s="205"/>
      <c r="E94" s="206"/>
      <c r="F94" s="210"/>
      <c r="G94" s="210"/>
      <c r="H94" s="210"/>
      <c r="K94" s="207"/>
      <c r="L94" s="207"/>
      <c r="M94" s="166"/>
    </row>
    <row r="95" spans="1:13" s="127" customFormat="1" ht="15" customHeight="1">
      <c r="A95" s="184" t="s">
        <v>233</v>
      </c>
      <c r="B95" s="131" t="s">
        <v>234</v>
      </c>
      <c r="C95" s="132" t="s">
        <v>235</v>
      </c>
      <c r="D95" s="133" t="s">
        <v>236</v>
      </c>
      <c r="E95" s="153" t="s">
        <v>238</v>
      </c>
      <c r="F95" s="388"/>
      <c r="G95" s="389"/>
      <c r="H95" s="187" t="s">
        <v>261</v>
      </c>
      <c r="I95" s="151" t="s">
        <v>334</v>
      </c>
      <c r="J95" s="213" t="s">
        <v>335</v>
      </c>
      <c r="K95" s="207"/>
      <c r="L95" s="207"/>
    </row>
    <row r="96" spans="1:13" s="14" customFormat="1" ht="15" customHeight="1">
      <c r="A96" s="380" t="s">
        <v>244</v>
      </c>
      <c r="B96" s="374"/>
      <c r="C96" s="375"/>
      <c r="D96" s="136" t="s">
        <v>245</v>
      </c>
      <c r="E96" s="139" t="s">
        <v>246</v>
      </c>
      <c r="F96" s="390" t="s">
        <v>330</v>
      </c>
      <c r="G96" s="391"/>
      <c r="H96" s="214" t="s">
        <v>309</v>
      </c>
      <c r="I96" s="138" t="s">
        <v>336</v>
      </c>
      <c r="J96" s="215" t="s">
        <v>337</v>
      </c>
      <c r="K96" s="207"/>
      <c r="L96" s="207"/>
    </row>
    <row r="97" spans="1:13" ht="25.5" customHeight="1">
      <c r="A97" s="380"/>
      <c r="B97" s="376"/>
      <c r="C97" s="377"/>
      <c r="D97" s="140" t="s">
        <v>251</v>
      </c>
      <c r="E97" s="155" t="s">
        <v>253</v>
      </c>
      <c r="F97" s="390"/>
      <c r="G97" s="391"/>
      <c r="H97" s="189" t="s">
        <v>253</v>
      </c>
      <c r="I97" s="192" t="s">
        <v>338</v>
      </c>
      <c r="J97" s="191" t="s">
        <v>339</v>
      </c>
      <c r="K97" s="207"/>
      <c r="L97" s="207"/>
    </row>
    <row r="98" spans="1:13" ht="15" customHeight="1">
      <c r="A98" s="368" t="s">
        <v>656</v>
      </c>
      <c r="B98" s="273" t="s">
        <v>693</v>
      </c>
      <c r="C98" s="186" t="s">
        <v>695</v>
      </c>
      <c r="D98" s="142">
        <v>45782</v>
      </c>
      <c r="E98" s="143">
        <f t="shared" ref="E98:E106" si="36">D98+2</f>
        <v>45784</v>
      </c>
      <c r="F98" s="142" t="s">
        <v>453</v>
      </c>
      <c r="G98" s="143" t="s">
        <v>620</v>
      </c>
      <c r="H98" s="144">
        <v>45792</v>
      </c>
      <c r="I98" s="279">
        <f t="shared" ref="I98:I99" si="37">H98+4</f>
        <v>45796</v>
      </c>
      <c r="J98" s="280">
        <f t="shared" ref="J98:J99" si="38">H98+6</f>
        <v>45798</v>
      </c>
      <c r="K98" s="207"/>
      <c r="L98" s="207"/>
      <c r="M98" s="166"/>
    </row>
    <row r="99" spans="1:13" ht="15" customHeight="1">
      <c r="A99" s="369"/>
      <c r="B99" s="273" t="s">
        <v>658</v>
      </c>
      <c r="C99" s="186" t="s">
        <v>634</v>
      </c>
      <c r="D99" s="142">
        <f t="shared" ref="D99:D105" si="39">D98+7</f>
        <v>45789</v>
      </c>
      <c r="E99" s="143">
        <f t="shared" si="36"/>
        <v>45791</v>
      </c>
      <c r="F99" s="142" t="s">
        <v>642</v>
      </c>
      <c r="G99" s="143" t="s">
        <v>620</v>
      </c>
      <c r="H99" s="144">
        <f>H98+7</f>
        <v>45799</v>
      </c>
      <c r="I99" s="279">
        <f t="shared" si="37"/>
        <v>45803</v>
      </c>
      <c r="J99" s="280">
        <f t="shared" si="38"/>
        <v>45805</v>
      </c>
      <c r="K99" s="207"/>
      <c r="L99" s="207"/>
      <c r="M99" s="166"/>
    </row>
    <row r="100" spans="1:13" ht="15" customHeight="1">
      <c r="A100" s="369"/>
      <c r="B100" s="273" t="s">
        <v>659</v>
      </c>
      <c r="C100" s="186" t="s">
        <v>696</v>
      </c>
      <c r="D100" s="142">
        <f t="shared" si="39"/>
        <v>45796</v>
      </c>
      <c r="E100" s="143">
        <f t="shared" si="36"/>
        <v>45798</v>
      </c>
      <c r="F100" s="142" t="s">
        <v>639</v>
      </c>
      <c r="G100" s="143" t="s">
        <v>633</v>
      </c>
      <c r="H100" s="144" t="s">
        <v>787</v>
      </c>
      <c r="I100" s="279"/>
      <c r="J100" s="280"/>
      <c r="K100" s="207"/>
      <c r="L100" s="207"/>
      <c r="M100" s="166"/>
    </row>
    <row r="101" spans="1:13" ht="15" customHeight="1">
      <c r="A101" s="369"/>
      <c r="B101" s="273" t="s">
        <v>693</v>
      </c>
      <c r="C101" s="186" t="s">
        <v>697</v>
      </c>
      <c r="D101" s="142">
        <f t="shared" si="39"/>
        <v>45803</v>
      </c>
      <c r="E101" s="143">
        <f t="shared" si="36"/>
        <v>45805</v>
      </c>
      <c r="F101" s="142" t="s">
        <v>824</v>
      </c>
      <c r="G101" s="143" t="s">
        <v>670</v>
      </c>
      <c r="H101" s="144" t="s">
        <v>787</v>
      </c>
      <c r="I101" s="279"/>
      <c r="J101" s="280"/>
      <c r="K101" s="207"/>
      <c r="L101" s="207"/>
      <c r="M101" s="166"/>
    </row>
    <row r="102" spans="1:13" ht="15" customHeight="1">
      <c r="A102" s="369"/>
      <c r="B102" s="273" t="s">
        <v>658</v>
      </c>
      <c r="C102" s="186" t="s">
        <v>635</v>
      </c>
      <c r="D102" s="142">
        <f t="shared" si="39"/>
        <v>45810</v>
      </c>
      <c r="E102" s="143">
        <f t="shared" si="36"/>
        <v>45812</v>
      </c>
      <c r="F102" s="142" t="s">
        <v>786</v>
      </c>
      <c r="G102" s="143" t="s">
        <v>605</v>
      </c>
      <c r="H102" s="144">
        <v>45820</v>
      </c>
      <c r="I102" s="279">
        <f t="shared" ref="I102:I105" si="40">H102+4</f>
        <v>45824</v>
      </c>
      <c r="J102" s="280">
        <f t="shared" ref="J102:J105" si="41">H102+6</f>
        <v>45826</v>
      </c>
      <c r="K102" s="207"/>
      <c r="L102" s="207"/>
      <c r="M102" s="166"/>
    </row>
    <row r="103" spans="1:13" ht="15" customHeight="1">
      <c r="A103" s="369"/>
      <c r="B103" s="273" t="s">
        <v>659</v>
      </c>
      <c r="C103" s="186" t="s">
        <v>761</v>
      </c>
      <c r="D103" s="142">
        <f t="shared" si="39"/>
        <v>45817</v>
      </c>
      <c r="E103" s="143">
        <f t="shared" si="36"/>
        <v>45819</v>
      </c>
      <c r="F103" s="142" t="s">
        <v>642</v>
      </c>
      <c r="G103" s="143" t="s">
        <v>621</v>
      </c>
      <c r="H103" s="144">
        <f>H102+7</f>
        <v>45827</v>
      </c>
      <c r="I103" s="279">
        <f t="shared" si="40"/>
        <v>45831</v>
      </c>
      <c r="J103" s="280">
        <f t="shared" si="41"/>
        <v>45833</v>
      </c>
      <c r="K103" s="207"/>
      <c r="L103" s="207"/>
      <c r="M103" s="166"/>
    </row>
    <row r="104" spans="1:13" ht="15" customHeight="1">
      <c r="A104" s="369"/>
      <c r="B104" s="273" t="s">
        <v>693</v>
      </c>
      <c r="C104" s="186" t="s">
        <v>762</v>
      </c>
      <c r="D104" s="142">
        <f t="shared" si="39"/>
        <v>45824</v>
      </c>
      <c r="E104" s="143">
        <f t="shared" si="36"/>
        <v>45826</v>
      </c>
      <c r="F104" s="142" t="s">
        <v>560</v>
      </c>
      <c r="G104" s="143" t="s">
        <v>620</v>
      </c>
      <c r="H104" s="144" t="s">
        <v>830</v>
      </c>
      <c r="I104" s="279"/>
      <c r="J104" s="280"/>
      <c r="K104" s="207"/>
      <c r="L104" s="207"/>
      <c r="M104" s="166"/>
    </row>
    <row r="105" spans="1:13" ht="15" customHeight="1">
      <c r="A105" s="369"/>
      <c r="B105" s="273" t="s">
        <v>658</v>
      </c>
      <c r="C105" s="186" t="s">
        <v>636</v>
      </c>
      <c r="D105" s="142">
        <f t="shared" si="39"/>
        <v>45831</v>
      </c>
      <c r="E105" s="143">
        <f t="shared" si="36"/>
        <v>45833</v>
      </c>
      <c r="F105" s="142" t="s">
        <v>786</v>
      </c>
      <c r="G105" s="143" t="s">
        <v>613</v>
      </c>
      <c r="H105" s="144">
        <v>45841</v>
      </c>
      <c r="I105" s="279">
        <f t="shared" si="40"/>
        <v>45845</v>
      </c>
      <c r="J105" s="280">
        <f t="shared" si="41"/>
        <v>45847</v>
      </c>
      <c r="K105" s="207"/>
      <c r="L105" s="207"/>
      <c r="M105" s="166"/>
    </row>
    <row r="106" spans="1:13" ht="15" customHeight="1" thickBot="1">
      <c r="A106" s="370"/>
      <c r="B106" s="272" t="s">
        <v>659</v>
      </c>
      <c r="C106" s="148" t="s">
        <v>763</v>
      </c>
      <c r="D106" s="147">
        <f>D105+7</f>
        <v>45838</v>
      </c>
      <c r="E106" s="148">
        <f t="shared" si="36"/>
        <v>45840</v>
      </c>
      <c r="F106" s="147" t="s">
        <v>642</v>
      </c>
      <c r="G106" s="148" t="s">
        <v>633</v>
      </c>
      <c r="H106" s="149">
        <f t="shared" ref="H106" si="42">H105+7</f>
        <v>45848</v>
      </c>
      <c r="I106" s="281">
        <f t="shared" ref="I106" si="43">H106+4</f>
        <v>45852</v>
      </c>
      <c r="J106" s="282">
        <f t="shared" ref="J106" si="44">H106+6</f>
        <v>45854</v>
      </c>
      <c r="K106" s="207"/>
      <c r="L106" s="207"/>
      <c r="M106" s="166"/>
    </row>
    <row r="107" spans="1:13" s="210" customFormat="1" ht="15" customHeight="1" thickBot="1">
      <c r="K107" s="207"/>
      <c r="L107" s="207"/>
    </row>
    <row r="108" spans="1:13" ht="15" customHeight="1">
      <c r="A108" s="130" t="s">
        <v>233</v>
      </c>
      <c r="B108" s="131" t="s">
        <v>234</v>
      </c>
      <c r="C108" s="132" t="s">
        <v>235</v>
      </c>
      <c r="D108" s="133" t="s">
        <v>236</v>
      </c>
      <c r="E108" s="153" t="s">
        <v>238</v>
      </c>
      <c r="F108" s="388"/>
      <c r="G108" s="389"/>
      <c r="H108" s="187" t="s">
        <v>261</v>
      </c>
      <c r="I108" s="151" t="s">
        <v>334</v>
      </c>
      <c r="J108" s="213" t="s">
        <v>335</v>
      </c>
      <c r="K108" s="14"/>
    </row>
    <row r="109" spans="1:13" ht="15" customHeight="1">
      <c r="A109" s="372" t="s">
        <v>244</v>
      </c>
      <c r="B109" s="374"/>
      <c r="C109" s="375"/>
      <c r="D109" s="136" t="s">
        <v>245</v>
      </c>
      <c r="E109" s="139" t="s">
        <v>247</v>
      </c>
      <c r="F109" s="390" t="s">
        <v>308</v>
      </c>
      <c r="G109" s="391"/>
      <c r="H109" s="214" t="s">
        <v>309</v>
      </c>
      <c r="I109" s="138" t="s">
        <v>336</v>
      </c>
      <c r="J109" s="215" t="s">
        <v>337</v>
      </c>
      <c r="K109" s="14"/>
    </row>
    <row r="110" spans="1:13" ht="15" customHeight="1">
      <c r="A110" s="373"/>
      <c r="B110" s="376"/>
      <c r="C110" s="377"/>
      <c r="D110" s="140" t="s">
        <v>251</v>
      </c>
      <c r="E110" s="155" t="s">
        <v>253</v>
      </c>
      <c r="F110" s="390"/>
      <c r="G110" s="391"/>
      <c r="H110" s="189" t="s">
        <v>253</v>
      </c>
      <c r="I110" s="192" t="s">
        <v>338</v>
      </c>
      <c r="J110" s="191" t="s">
        <v>339</v>
      </c>
      <c r="K110" s="14"/>
    </row>
    <row r="111" spans="1:13" s="14" customFormat="1" ht="15" customHeight="1">
      <c r="A111" s="369" t="s">
        <v>665</v>
      </c>
      <c r="B111" s="273" t="s">
        <v>602</v>
      </c>
      <c r="C111" s="186" t="s">
        <v>636</v>
      </c>
      <c r="D111" s="304" t="s">
        <v>760</v>
      </c>
      <c r="E111" s="143"/>
      <c r="F111" s="142" t="s">
        <v>453</v>
      </c>
      <c r="G111" s="143" t="s">
        <v>620</v>
      </c>
      <c r="H111" s="144">
        <v>45792</v>
      </c>
      <c r="I111" s="279">
        <f t="shared" ref="I111:I112" si="45">H111+4</f>
        <v>45796</v>
      </c>
      <c r="J111" s="280">
        <f t="shared" ref="J111:J112" si="46">H111+6</f>
        <v>45798</v>
      </c>
    </row>
    <row r="112" spans="1:13" ht="15" customHeight="1">
      <c r="A112" s="369"/>
      <c r="B112" s="273" t="s">
        <v>667</v>
      </c>
      <c r="C112" s="186" t="s">
        <v>635</v>
      </c>
      <c r="D112" s="142">
        <v>45791</v>
      </c>
      <c r="E112" s="143">
        <f t="shared" ref="E112:E119" si="47">D112+3</f>
        <v>45794</v>
      </c>
      <c r="F112" s="142" t="s">
        <v>642</v>
      </c>
      <c r="G112" s="143" t="s">
        <v>620</v>
      </c>
      <c r="H112" s="144">
        <f>H111+7</f>
        <v>45799</v>
      </c>
      <c r="I112" s="279">
        <f t="shared" si="45"/>
        <v>45803</v>
      </c>
      <c r="J112" s="280">
        <f t="shared" si="46"/>
        <v>45805</v>
      </c>
      <c r="K112" s="14"/>
    </row>
    <row r="113" spans="1:13" ht="15" customHeight="1">
      <c r="A113" s="369"/>
      <c r="B113" s="273" t="s">
        <v>602</v>
      </c>
      <c r="C113" s="186" t="s">
        <v>644</v>
      </c>
      <c r="D113" s="142">
        <f t="shared" ref="D113:D118" si="48">D112+7</f>
        <v>45798</v>
      </c>
      <c r="E113" s="143">
        <f t="shared" si="47"/>
        <v>45801</v>
      </c>
      <c r="F113" s="142" t="s">
        <v>639</v>
      </c>
      <c r="G113" s="143" t="s">
        <v>633</v>
      </c>
      <c r="H113" s="144" t="s">
        <v>787</v>
      </c>
      <c r="I113" s="279"/>
      <c r="J113" s="280"/>
      <c r="K113" s="14"/>
    </row>
    <row r="114" spans="1:13" ht="15" customHeight="1">
      <c r="A114" s="369"/>
      <c r="B114" s="273" t="s">
        <v>759</v>
      </c>
      <c r="C114" s="186" t="s">
        <v>672</v>
      </c>
      <c r="D114" s="142">
        <f t="shared" si="48"/>
        <v>45805</v>
      </c>
      <c r="E114" s="143">
        <f t="shared" si="47"/>
        <v>45808</v>
      </c>
      <c r="F114" s="142" t="s">
        <v>824</v>
      </c>
      <c r="G114" s="143" t="s">
        <v>670</v>
      </c>
      <c r="H114" s="144" t="s">
        <v>787</v>
      </c>
      <c r="I114" s="279"/>
      <c r="J114" s="280"/>
      <c r="K114" s="14"/>
    </row>
    <row r="115" spans="1:13" ht="15" customHeight="1">
      <c r="A115" s="369"/>
      <c r="B115" s="273" t="s">
        <v>559</v>
      </c>
      <c r="C115" s="186" t="s">
        <v>670</v>
      </c>
      <c r="D115" s="142">
        <f t="shared" si="48"/>
        <v>45812</v>
      </c>
      <c r="E115" s="143">
        <f t="shared" si="47"/>
        <v>45815</v>
      </c>
      <c r="F115" s="142" t="s">
        <v>786</v>
      </c>
      <c r="G115" s="143" t="s">
        <v>605</v>
      </c>
      <c r="H115" s="144">
        <v>45820</v>
      </c>
      <c r="I115" s="279">
        <f t="shared" ref="I115:I116" si="49">H115+4</f>
        <v>45824</v>
      </c>
      <c r="J115" s="280">
        <f t="shared" ref="J115:J116" si="50">H115+6</f>
        <v>45826</v>
      </c>
      <c r="K115" s="14"/>
    </row>
    <row r="116" spans="1:13" ht="15" customHeight="1">
      <c r="A116" s="369"/>
      <c r="B116" s="273" t="s">
        <v>602</v>
      </c>
      <c r="C116" s="186" t="s">
        <v>670</v>
      </c>
      <c r="D116" s="142">
        <f t="shared" si="48"/>
        <v>45819</v>
      </c>
      <c r="E116" s="143">
        <f t="shared" si="47"/>
        <v>45822</v>
      </c>
      <c r="F116" s="142" t="s">
        <v>642</v>
      </c>
      <c r="G116" s="143" t="s">
        <v>621</v>
      </c>
      <c r="H116" s="144">
        <f>H115+7</f>
        <v>45827</v>
      </c>
      <c r="I116" s="279">
        <f t="shared" si="49"/>
        <v>45831</v>
      </c>
      <c r="J116" s="280">
        <f t="shared" si="50"/>
        <v>45833</v>
      </c>
      <c r="K116" s="14"/>
    </row>
    <row r="117" spans="1:13" ht="15" customHeight="1">
      <c r="A117" s="369"/>
      <c r="B117" s="273" t="s">
        <v>759</v>
      </c>
      <c r="C117" s="186" t="s">
        <v>673</v>
      </c>
      <c r="D117" s="142">
        <f t="shared" si="48"/>
        <v>45826</v>
      </c>
      <c r="E117" s="143">
        <f t="shared" si="47"/>
        <v>45829</v>
      </c>
      <c r="F117" s="142" t="s">
        <v>560</v>
      </c>
      <c r="G117" s="143" t="s">
        <v>620</v>
      </c>
      <c r="H117" s="144" t="s">
        <v>830</v>
      </c>
      <c r="I117" s="279"/>
      <c r="J117" s="280"/>
      <c r="K117" s="14"/>
    </row>
    <row r="118" spans="1:13" ht="15" customHeight="1">
      <c r="A118" s="369"/>
      <c r="B118" s="273" t="s">
        <v>559</v>
      </c>
      <c r="C118" s="186" t="s">
        <v>671</v>
      </c>
      <c r="D118" s="142">
        <f t="shared" si="48"/>
        <v>45833</v>
      </c>
      <c r="E118" s="143">
        <f t="shared" si="47"/>
        <v>45836</v>
      </c>
      <c r="F118" s="142" t="s">
        <v>786</v>
      </c>
      <c r="G118" s="143" t="s">
        <v>613</v>
      </c>
      <c r="H118" s="144">
        <v>45841</v>
      </c>
      <c r="I118" s="279">
        <f t="shared" ref="I118:I119" si="51">H118+4</f>
        <v>45845</v>
      </c>
      <c r="J118" s="280">
        <f t="shared" ref="J118:J119" si="52">H118+6</f>
        <v>45847</v>
      </c>
      <c r="K118" s="14"/>
    </row>
    <row r="119" spans="1:13" ht="15" customHeight="1" thickBot="1">
      <c r="A119" s="370"/>
      <c r="B119" s="272" t="s">
        <v>602</v>
      </c>
      <c r="C119" s="148" t="s">
        <v>671</v>
      </c>
      <c r="D119" s="147">
        <f>D118+7</f>
        <v>45840</v>
      </c>
      <c r="E119" s="148">
        <f t="shared" si="47"/>
        <v>45843</v>
      </c>
      <c r="F119" s="147" t="s">
        <v>642</v>
      </c>
      <c r="G119" s="148" t="s">
        <v>633</v>
      </c>
      <c r="H119" s="149">
        <f t="shared" ref="H119" si="53">H118+7</f>
        <v>45848</v>
      </c>
      <c r="I119" s="281">
        <f t="shared" si="51"/>
        <v>45852</v>
      </c>
      <c r="J119" s="282">
        <f t="shared" si="52"/>
        <v>45854</v>
      </c>
      <c r="K119" s="14"/>
    </row>
    <row r="120" spans="1:13" ht="15" customHeight="1" thickBot="1">
      <c r="A120" s="210"/>
      <c r="B120" s="210"/>
      <c r="C120" s="205"/>
      <c r="D120" s="205"/>
      <c r="E120" s="206"/>
      <c r="F120" s="210"/>
      <c r="G120" s="210"/>
      <c r="H120" s="210"/>
      <c r="K120" s="207"/>
      <c r="L120" s="207"/>
      <c r="M120" s="166"/>
    </row>
    <row r="121" spans="1:13" s="127" customFormat="1" ht="15" customHeight="1">
      <c r="A121" s="130" t="s">
        <v>233</v>
      </c>
      <c r="B121" s="131" t="s">
        <v>234</v>
      </c>
      <c r="C121" s="132" t="s">
        <v>235</v>
      </c>
      <c r="D121" s="133" t="s">
        <v>236</v>
      </c>
      <c r="E121" s="153" t="s">
        <v>261</v>
      </c>
      <c r="F121" s="388"/>
      <c r="G121" s="389"/>
      <c r="H121" s="187" t="s">
        <v>261</v>
      </c>
      <c r="I121" s="151" t="s">
        <v>334</v>
      </c>
      <c r="J121" s="213" t="s">
        <v>335</v>
      </c>
      <c r="K121" s="207"/>
      <c r="L121" s="207"/>
    </row>
    <row r="122" spans="1:13" s="14" customFormat="1" ht="15" customHeight="1">
      <c r="A122" s="372" t="s">
        <v>244</v>
      </c>
      <c r="B122" s="374"/>
      <c r="C122" s="375"/>
      <c r="D122" s="136" t="s">
        <v>245</v>
      </c>
      <c r="E122" s="139" t="s">
        <v>247</v>
      </c>
      <c r="F122" s="390" t="s">
        <v>330</v>
      </c>
      <c r="G122" s="391"/>
      <c r="H122" s="214" t="s">
        <v>309</v>
      </c>
      <c r="I122" s="138" t="s">
        <v>336</v>
      </c>
      <c r="J122" s="215" t="s">
        <v>337</v>
      </c>
      <c r="K122" s="207"/>
      <c r="L122" s="207"/>
    </row>
    <row r="123" spans="1:13" ht="25.5" customHeight="1">
      <c r="A123" s="373"/>
      <c r="B123" s="376"/>
      <c r="C123" s="377"/>
      <c r="D123" s="140" t="s">
        <v>47</v>
      </c>
      <c r="E123" s="155" t="s">
        <v>266</v>
      </c>
      <c r="F123" s="390"/>
      <c r="G123" s="391"/>
      <c r="H123" s="189" t="s">
        <v>253</v>
      </c>
      <c r="I123" s="192" t="s">
        <v>338</v>
      </c>
      <c r="J123" s="191" t="s">
        <v>339</v>
      </c>
      <c r="K123" s="207"/>
      <c r="L123" s="207"/>
    </row>
    <row r="124" spans="1:13" ht="15" customHeight="1">
      <c r="A124" s="368" t="s">
        <v>653</v>
      </c>
      <c r="B124" s="142" t="s">
        <v>663</v>
      </c>
      <c r="C124" s="143" t="s">
        <v>635</v>
      </c>
      <c r="D124" s="144">
        <v>45783</v>
      </c>
      <c r="E124" s="186">
        <f t="shared" ref="E124:E131" si="54">D124+3</f>
        <v>45786</v>
      </c>
      <c r="F124" s="142" t="s">
        <v>453</v>
      </c>
      <c r="G124" s="143" t="s">
        <v>620</v>
      </c>
      <c r="H124" s="144">
        <v>45792</v>
      </c>
      <c r="I124" s="279">
        <f t="shared" ref="I124:I125" si="55">H124+4</f>
        <v>45796</v>
      </c>
      <c r="J124" s="280">
        <f t="shared" ref="J124:J125" si="56">H124+6</f>
        <v>45798</v>
      </c>
      <c r="K124" s="207"/>
      <c r="L124" s="207"/>
      <c r="M124" s="166"/>
    </row>
    <row r="125" spans="1:13" ht="15" customHeight="1">
      <c r="A125" s="369"/>
      <c r="B125" s="142" t="s">
        <v>641</v>
      </c>
      <c r="C125" s="186" t="s">
        <v>698</v>
      </c>
      <c r="D125" s="144">
        <f t="shared" ref="D125:D132" si="57">D124+7</f>
        <v>45790</v>
      </c>
      <c r="E125" s="186">
        <f t="shared" si="54"/>
        <v>45793</v>
      </c>
      <c r="F125" s="142" t="s">
        <v>642</v>
      </c>
      <c r="G125" s="143" t="s">
        <v>620</v>
      </c>
      <c r="H125" s="144">
        <f>H124+7</f>
        <v>45799</v>
      </c>
      <c r="I125" s="279">
        <f t="shared" si="55"/>
        <v>45803</v>
      </c>
      <c r="J125" s="280">
        <f t="shared" si="56"/>
        <v>45805</v>
      </c>
      <c r="K125" s="207"/>
      <c r="L125" s="207"/>
      <c r="M125" s="166"/>
    </row>
    <row r="126" spans="1:13" ht="15" customHeight="1">
      <c r="A126" s="369"/>
      <c r="B126" s="142" t="s">
        <v>663</v>
      </c>
      <c r="C126" s="186" t="s">
        <v>636</v>
      </c>
      <c r="D126" s="144">
        <f t="shared" si="57"/>
        <v>45797</v>
      </c>
      <c r="E126" s="186">
        <f t="shared" si="54"/>
        <v>45800</v>
      </c>
      <c r="F126" s="142" t="s">
        <v>639</v>
      </c>
      <c r="G126" s="143" t="s">
        <v>633</v>
      </c>
      <c r="H126" s="144" t="s">
        <v>787</v>
      </c>
      <c r="I126" s="279"/>
      <c r="J126" s="280"/>
      <c r="K126" s="207"/>
      <c r="L126" s="207"/>
      <c r="M126" s="166"/>
    </row>
    <row r="127" spans="1:13" ht="15" customHeight="1">
      <c r="A127" s="369"/>
      <c r="B127" s="142" t="s">
        <v>641</v>
      </c>
      <c r="C127" s="186" t="s">
        <v>699</v>
      </c>
      <c r="D127" s="144">
        <f t="shared" si="57"/>
        <v>45804</v>
      </c>
      <c r="E127" s="186">
        <f t="shared" si="54"/>
        <v>45807</v>
      </c>
      <c r="F127" s="142" t="s">
        <v>824</v>
      </c>
      <c r="G127" s="143" t="s">
        <v>670</v>
      </c>
      <c r="H127" s="144" t="s">
        <v>787</v>
      </c>
      <c r="I127" s="279"/>
      <c r="J127" s="280"/>
      <c r="K127" s="207"/>
      <c r="L127" s="207"/>
      <c r="M127" s="166"/>
    </row>
    <row r="128" spans="1:13" ht="15" customHeight="1">
      <c r="A128" s="369"/>
      <c r="B128" s="142" t="s">
        <v>663</v>
      </c>
      <c r="C128" s="186" t="s">
        <v>644</v>
      </c>
      <c r="D128" s="144">
        <f t="shared" si="57"/>
        <v>45811</v>
      </c>
      <c r="E128" s="186">
        <f t="shared" si="54"/>
        <v>45814</v>
      </c>
      <c r="F128" s="142" t="s">
        <v>786</v>
      </c>
      <c r="G128" s="143" t="s">
        <v>605</v>
      </c>
      <c r="H128" s="144">
        <v>45820</v>
      </c>
      <c r="I128" s="279">
        <f t="shared" ref="I128:I129" si="58">H128+4</f>
        <v>45824</v>
      </c>
      <c r="J128" s="280">
        <f t="shared" ref="J128:J129" si="59">H128+6</f>
        <v>45826</v>
      </c>
      <c r="K128" s="207"/>
      <c r="L128" s="207"/>
      <c r="M128" s="166"/>
    </row>
    <row r="129" spans="1:20" ht="15" customHeight="1">
      <c r="A129" s="369"/>
      <c r="B129" s="142" t="s">
        <v>641</v>
      </c>
      <c r="C129" s="186" t="s">
        <v>764</v>
      </c>
      <c r="D129" s="144">
        <f t="shared" si="57"/>
        <v>45818</v>
      </c>
      <c r="E129" s="186">
        <f t="shared" si="54"/>
        <v>45821</v>
      </c>
      <c r="F129" s="142" t="s">
        <v>642</v>
      </c>
      <c r="G129" s="143" t="s">
        <v>621</v>
      </c>
      <c r="H129" s="144">
        <f>H128+7</f>
        <v>45827</v>
      </c>
      <c r="I129" s="279">
        <f t="shared" si="58"/>
        <v>45831</v>
      </c>
      <c r="J129" s="280">
        <f t="shared" si="59"/>
        <v>45833</v>
      </c>
      <c r="K129" s="207"/>
      <c r="L129" s="207"/>
      <c r="M129" s="166"/>
    </row>
    <row r="130" spans="1:20" ht="15" customHeight="1">
      <c r="A130" s="369"/>
      <c r="B130" s="142" t="s">
        <v>663</v>
      </c>
      <c r="C130" s="186" t="s">
        <v>670</v>
      </c>
      <c r="D130" s="144">
        <f t="shared" si="57"/>
        <v>45825</v>
      </c>
      <c r="E130" s="186">
        <f t="shared" si="54"/>
        <v>45828</v>
      </c>
      <c r="F130" s="142" t="s">
        <v>560</v>
      </c>
      <c r="G130" s="143" t="s">
        <v>620</v>
      </c>
      <c r="H130" s="144" t="s">
        <v>830</v>
      </c>
      <c r="I130" s="279"/>
      <c r="J130" s="280"/>
      <c r="K130" s="207"/>
      <c r="L130" s="207"/>
      <c r="M130" s="166"/>
    </row>
    <row r="131" spans="1:20" ht="15" customHeight="1">
      <c r="A131" s="369"/>
      <c r="B131" s="142" t="s">
        <v>641</v>
      </c>
      <c r="C131" s="186" t="s">
        <v>765</v>
      </c>
      <c r="D131" s="144">
        <f t="shared" si="57"/>
        <v>45832</v>
      </c>
      <c r="E131" s="186">
        <f t="shared" si="54"/>
        <v>45835</v>
      </c>
      <c r="F131" s="142" t="s">
        <v>786</v>
      </c>
      <c r="G131" s="143" t="s">
        <v>613</v>
      </c>
      <c r="H131" s="144">
        <v>45841</v>
      </c>
      <c r="I131" s="279">
        <f t="shared" ref="I131:I132" si="60">H131+4</f>
        <v>45845</v>
      </c>
      <c r="J131" s="280">
        <f t="shared" ref="J131:J132" si="61">H131+6</f>
        <v>45847</v>
      </c>
      <c r="K131" s="207"/>
      <c r="L131" s="207"/>
      <c r="M131" s="166"/>
    </row>
    <row r="132" spans="1:20" ht="15" customHeight="1" thickBot="1">
      <c r="A132" s="370"/>
      <c r="B132" s="147" t="s">
        <v>663</v>
      </c>
      <c r="C132" s="148" t="s">
        <v>671</v>
      </c>
      <c r="D132" s="149">
        <f t="shared" si="57"/>
        <v>45839</v>
      </c>
      <c r="E132" s="148">
        <f>D132+3</f>
        <v>45842</v>
      </c>
      <c r="F132" s="147" t="s">
        <v>642</v>
      </c>
      <c r="G132" s="148" t="s">
        <v>633</v>
      </c>
      <c r="H132" s="149">
        <f t="shared" ref="H132" si="62">H131+7</f>
        <v>45848</v>
      </c>
      <c r="I132" s="281">
        <f t="shared" si="60"/>
        <v>45852</v>
      </c>
      <c r="J132" s="282">
        <f t="shared" si="61"/>
        <v>45854</v>
      </c>
      <c r="K132" s="207"/>
      <c r="L132" s="207"/>
      <c r="M132" s="166"/>
    </row>
    <row r="133" spans="1:20" s="210" customFormat="1" ht="15" customHeight="1">
      <c r="K133" s="207"/>
      <c r="L133" s="207"/>
    </row>
    <row r="134" spans="1:20" ht="15" customHeight="1">
      <c r="A134" s="210"/>
      <c r="B134" s="210"/>
      <c r="C134" s="205"/>
      <c r="D134" s="205"/>
      <c r="E134" s="206"/>
      <c r="F134" s="210"/>
      <c r="G134" s="210"/>
      <c r="H134" s="210"/>
      <c r="K134" s="207"/>
      <c r="L134" s="207"/>
      <c r="M134" s="166"/>
    </row>
    <row r="135" spans="1:20" s="127" customFormat="1" ht="15" customHeight="1" thickBot="1">
      <c r="A135" s="200" t="s">
        <v>304</v>
      </c>
      <c r="B135" s="201" t="s">
        <v>499</v>
      </c>
      <c r="C135" s="216"/>
    </row>
    <row r="136" spans="1:20" s="127" customFormat="1" ht="15" customHeight="1">
      <c r="A136" s="184" t="s">
        <v>233</v>
      </c>
      <c r="B136" s="131" t="s">
        <v>234</v>
      </c>
      <c r="C136" s="132" t="s">
        <v>235</v>
      </c>
      <c r="D136" s="133" t="s">
        <v>236</v>
      </c>
      <c r="E136" s="134" t="s">
        <v>237</v>
      </c>
      <c r="F136" s="134" t="s">
        <v>238</v>
      </c>
      <c r="G136" s="217"/>
      <c r="H136" s="401" t="s">
        <v>340</v>
      </c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3"/>
    </row>
    <row r="137" spans="1:20" s="127" customFormat="1" ht="15" customHeight="1">
      <c r="A137" s="380" t="s">
        <v>244</v>
      </c>
      <c r="B137" s="374"/>
      <c r="C137" s="375"/>
      <c r="D137" s="136" t="s">
        <v>245</v>
      </c>
      <c r="E137" s="137" t="s">
        <v>246</v>
      </c>
      <c r="F137" s="137" t="s">
        <v>246</v>
      </c>
      <c r="G137" s="386" t="s">
        <v>341</v>
      </c>
      <c r="H137" s="404" t="s">
        <v>342</v>
      </c>
      <c r="I137" s="405"/>
      <c r="J137" s="405"/>
      <c r="K137" s="405"/>
      <c r="L137" s="405"/>
      <c r="M137" s="405"/>
      <c r="N137" s="405"/>
      <c r="O137" s="405"/>
      <c r="P137" s="405"/>
      <c r="Q137" s="405"/>
      <c r="R137" s="405"/>
      <c r="S137" s="405"/>
      <c r="T137" s="406"/>
    </row>
    <row r="138" spans="1:20" s="127" customFormat="1" ht="15" customHeight="1" thickBot="1">
      <c r="A138" s="380"/>
      <c r="B138" s="376"/>
      <c r="C138" s="377"/>
      <c r="D138" s="140" t="s">
        <v>251</v>
      </c>
      <c r="E138" s="141" t="s">
        <v>252</v>
      </c>
      <c r="F138" s="141" t="s">
        <v>253</v>
      </c>
      <c r="G138" s="387"/>
      <c r="H138" s="407"/>
      <c r="I138" s="408"/>
      <c r="J138" s="408"/>
      <c r="K138" s="408"/>
      <c r="L138" s="408"/>
      <c r="M138" s="408"/>
      <c r="N138" s="408"/>
      <c r="O138" s="408"/>
      <c r="P138" s="408"/>
      <c r="Q138" s="408"/>
      <c r="R138" s="408"/>
      <c r="S138" s="408"/>
      <c r="T138" s="409"/>
    </row>
    <row r="139" spans="1:20" s="127" customFormat="1" ht="23.25" customHeight="1">
      <c r="A139" s="368" t="s">
        <v>656</v>
      </c>
      <c r="B139" s="273" t="s">
        <v>693</v>
      </c>
      <c r="C139" s="186" t="s">
        <v>695</v>
      </c>
      <c r="D139" s="142">
        <v>45782</v>
      </c>
      <c r="E139" s="144">
        <f t="shared" ref="E139" si="63">D139+2</f>
        <v>45784</v>
      </c>
      <c r="F139" s="144">
        <f>D139+2</f>
        <v>45784</v>
      </c>
      <c r="G139" s="218"/>
      <c r="H139" s="266" t="s">
        <v>500</v>
      </c>
      <c r="I139" s="267" t="s">
        <v>509</v>
      </c>
      <c r="J139" s="267" t="s">
        <v>518</v>
      </c>
      <c r="K139" s="267" t="s">
        <v>525</v>
      </c>
      <c r="L139" s="267" t="s">
        <v>534</v>
      </c>
      <c r="M139" s="268" t="s">
        <v>543</v>
      </c>
      <c r="N139" s="266" t="s">
        <v>343</v>
      </c>
      <c r="O139" s="267" t="s">
        <v>344</v>
      </c>
      <c r="P139" s="267" t="s">
        <v>345</v>
      </c>
      <c r="Q139" s="267" t="s">
        <v>352</v>
      </c>
      <c r="R139" s="267" t="s">
        <v>549</v>
      </c>
      <c r="S139" s="267" t="s">
        <v>359</v>
      </c>
      <c r="T139" s="268" t="s">
        <v>360</v>
      </c>
    </row>
    <row r="140" spans="1:20" s="127" customFormat="1" ht="23.25" customHeight="1">
      <c r="A140" s="369"/>
      <c r="B140" s="273" t="s">
        <v>658</v>
      </c>
      <c r="C140" s="186" t="s">
        <v>634</v>
      </c>
      <c r="D140" s="142">
        <f t="shared" ref="D140:D146" si="64">D139+7</f>
        <v>45789</v>
      </c>
      <c r="E140" s="144">
        <f t="shared" ref="E140:E146" si="65">D140+2</f>
        <v>45791</v>
      </c>
      <c r="F140" s="144">
        <f t="shared" ref="F140:F146" si="66">D140+2</f>
        <v>45791</v>
      </c>
      <c r="G140" s="222"/>
      <c r="H140" s="219" t="s">
        <v>501</v>
      </c>
      <c r="I140" s="220" t="s">
        <v>510</v>
      </c>
      <c r="J140" s="220" t="s">
        <v>519</v>
      </c>
      <c r="K140" s="220" t="s">
        <v>526</v>
      </c>
      <c r="L140" s="220" t="s">
        <v>535</v>
      </c>
      <c r="M140" s="221" t="s">
        <v>544</v>
      </c>
      <c r="N140" s="219" t="s">
        <v>349</v>
      </c>
      <c r="O140" s="220" t="s">
        <v>547</v>
      </c>
      <c r="P140" s="220" t="s">
        <v>351</v>
      </c>
      <c r="Q140" s="220" t="s">
        <v>358</v>
      </c>
      <c r="R140" s="220" t="s">
        <v>366</v>
      </c>
      <c r="S140" s="220" t="s">
        <v>367</v>
      </c>
      <c r="T140" s="221" t="s">
        <v>368</v>
      </c>
    </row>
    <row r="141" spans="1:20" s="127" customFormat="1" ht="23.25" customHeight="1">
      <c r="A141" s="369"/>
      <c r="B141" s="273" t="s">
        <v>659</v>
      </c>
      <c r="C141" s="186" t="s">
        <v>696</v>
      </c>
      <c r="D141" s="142">
        <f t="shared" si="64"/>
        <v>45796</v>
      </c>
      <c r="E141" s="144">
        <f t="shared" si="65"/>
        <v>45798</v>
      </c>
      <c r="F141" s="144">
        <f t="shared" si="66"/>
        <v>45798</v>
      </c>
      <c r="G141" s="222"/>
      <c r="H141" s="219" t="s">
        <v>502</v>
      </c>
      <c r="I141" s="220" t="s">
        <v>511</v>
      </c>
      <c r="J141" s="220" t="s">
        <v>520</v>
      </c>
      <c r="K141" s="220" t="s">
        <v>527</v>
      </c>
      <c r="L141" s="220" t="s">
        <v>536</v>
      </c>
      <c r="M141" s="221" t="s">
        <v>545</v>
      </c>
      <c r="N141" s="219" t="s">
        <v>355</v>
      </c>
      <c r="O141" s="220" t="s">
        <v>356</v>
      </c>
      <c r="P141" s="220" t="s">
        <v>357</v>
      </c>
      <c r="Q141" s="220" t="s">
        <v>365</v>
      </c>
      <c r="R141" s="220" t="s">
        <v>373</v>
      </c>
      <c r="S141" s="220" t="s">
        <v>374</v>
      </c>
      <c r="T141" s="221" t="s">
        <v>375</v>
      </c>
    </row>
    <row r="142" spans="1:20" s="127" customFormat="1" ht="23.25" customHeight="1">
      <c r="A142" s="369"/>
      <c r="B142" s="273" t="s">
        <v>693</v>
      </c>
      <c r="C142" s="186" t="s">
        <v>697</v>
      </c>
      <c r="D142" s="142">
        <f t="shared" si="64"/>
        <v>45803</v>
      </c>
      <c r="E142" s="144">
        <f t="shared" si="65"/>
        <v>45805</v>
      </c>
      <c r="F142" s="144">
        <f t="shared" si="66"/>
        <v>45805</v>
      </c>
      <c r="G142" s="222"/>
      <c r="H142" s="219" t="s">
        <v>503</v>
      </c>
      <c r="I142" s="220" t="s">
        <v>512</v>
      </c>
      <c r="J142" s="220" t="s">
        <v>521</v>
      </c>
      <c r="K142" s="220" t="s">
        <v>528</v>
      </c>
      <c r="L142" s="220" t="s">
        <v>537</v>
      </c>
      <c r="M142" s="221" t="s">
        <v>546</v>
      </c>
      <c r="N142" s="219" t="s">
        <v>362</v>
      </c>
      <c r="O142" s="220" t="s">
        <v>363</v>
      </c>
      <c r="P142" s="220" t="s">
        <v>364</v>
      </c>
      <c r="Q142" s="220" t="s">
        <v>372</v>
      </c>
      <c r="R142" s="220" t="s">
        <v>379</v>
      </c>
      <c r="S142" s="220" t="s">
        <v>380</v>
      </c>
      <c r="T142" s="221"/>
    </row>
    <row r="143" spans="1:20" s="127" customFormat="1" ht="23.25" customHeight="1">
      <c r="A143" s="369"/>
      <c r="B143" s="273" t="s">
        <v>658</v>
      </c>
      <c r="C143" s="186" t="s">
        <v>635</v>
      </c>
      <c r="D143" s="142">
        <f t="shared" si="64"/>
        <v>45810</v>
      </c>
      <c r="E143" s="144">
        <f t="shared" si="65"/>
        <v>45812</v>
      </c>
      <c r="F143" s="144">
        <f t="shared" si="66"/>
        <v>45812</v>
      </c>
      <c r="G143" s="222" t="s">
        <v>361</v>
      </c>
      <c r="H143" s="219" t="s">
        <v>504</v>
      </c>
      <c r="I143" s="220" t="s">
        <v>513</v>
      </c>
      <c r="J143" s="220" t="s">
        <v>521</v>
      </c>
      <c r="K143" s="220" t="s">
        <v>529</v>
      </c>
      <c r="L143" s="220" t="s">
        <v>538</v>
      </c>
      <c r="M143" s="221" t="s">
        <v>385</v>
      </c>
      <c r="N143" s="219" t="s">
        <v>369</v>
      </c>
      <c r="O143" s="220" t="s">
        <v>370</v>
      </c>
      <c r="P143" s="220" t="s">
        <v>371</v>
      </c>
      <c r="Q143" s="220" t="s">
        <v>378</v>
      </c>
      <c r="R143" s="220" t="s">
        <v>386</v>
      </c>
      <c r="S143" s="220" t="s">
        <v>350</v>
      </c>
      <c r="T143" s="221"/>
    </row>
    <row r="144" spans="1:20" s="127" customFormat="1" ht="23.25" customHeight="1">
      <c r="A144" s="369"/>
      <c r="B144" s="273" t="s">
        <v>659</v>
      </c>
      <c r="C144" s="186" t="s">
        <v>761</v>
      </c>
      <c r="D144" s="142">
        <f t="shared" si="64"/>
        <v>45817</v>
      </c>
      <c r="E144" s="144">
        <f t="shared" si="65"/>
        <v>45819</v>
      </c>
      <c r="F144" s="144">
        <f t="shared" si="66"/>
        <v>45819</v>
      </c>
      <c r="G144" s="222"/>
      <c r="H144" s="219" t="s">
        <v>505</v>
      </c>
      <c r="I144" s="220" t="s">
        <v>514</v>
      </c>
      <c r="J144" s="220" t="s">
        <v>522</v>
      </c>
      <c r="K144" s="220" t="s">
        <v>530</v>
      </c>
      <c r="L144" s="220" t="s">
        <v>539</v>
      </c>
      <c r="M144" s="221" t="s">
        <v>565</v>
      </c>
      <c r="N144" s="219" t="s">
        <v>376</v>
      </c>
      <c r="O144" s="220" t="s">
        <v>377</v>
      </c>
      <c r="P144" s="220" t="s">
        <v>384</v>
      </c>
      <c r="Q144" s="220" t="s">
        <v>385</v>
      </c>
      <c r="R144" s="220" t="s">
        <v>392</v>
      </c>
      <c r="S144" s="220" t="s">
        <v>393</v>
      </c>
      <c r="T144" s="221"/>
    </row>
    <row r="145" spans="1:20" s="127" customFormat="1" ht="23.25" customHeight="1">
      <c r="A145" s="369"/>
      <c r="B145" s="273" t="s">
        <v>693</v>
      </c>
      <c r="C145" s="186" t="s">
        <v>762</v>
      </c>
      <c r="D145" s="142">
        <f t="shared" si="64"/>
        <v>45824</v>
      </c>
      <c r="E145" s="144">
        <f t="shared" si="65"/>
        <v>45826</v>
      </c>
      <c r="F145" s="144">
        <f t="shared" si="66"/>
        <v>45826</v>
      </c>
      <c r="G145" s="222"/>
      <c r="H145" s="219" t="s">
        <v>506</v>
      </c>
      <c r="I145" s="220" t="s">
        <v>515</v>
      </c>
      <c r="J145" s="220" t="s">
        <v>523</v>
      </c>
      <c r="K145" s="220" t="s">
        <v>531</v>
      </c>
      <c r="L145" s="220" t="s">
        <v>540</v>
      </c>
      <c r="M145" s="221"/>
      <c r="N145" s="219" t="s">
        <v>382</v>
      </c>
      <c r="O145" s="220" t="s">
        <v>383</v>
      </c>
      <c r="P145" s="220" t="s">
        <v>390</v>
      </c>
      <c r="Q145" s="220" t="s">
        <v>391</v>
      </c>
      <c r="R145" s="220" t="s">
        <v>396</v>
      </c>
      <c r="S145" s="220" t="s">
        <v>397</v>
      </c>
      <c r="T145" s="221"/>
    </row>
    <row r="146" spans="1:20" s="127" customFormat="1" ht="23.25" customHeight="1">
      <c r="A146" s="369"/>
      <c r="B146" s="273" t="s">
        <v>658</v>
      </c>
      <c r="C146" s="186" t="s">
        <v>636</v>
      </c>
      <c r="D146" s="142">
        <f t="shared" si="64"/>
        <v>45831</v>
      </c>
      <c r="E146" s="144">
        <f t="shared" si="65"/>
        <v>45833</v>
      </c>
      <c r="F146" s="144">
        <f t="shared" si="66"/>
        <v>45833</v>
      </c>
      <c r="G146" s="218"/>
      <c r="H146" s="219" t="s">
        <v>507</v>
      </c>
      <c r="I146" s="220" t="s">
        <v>516</v>
      </c>
      <c r="J146" s="220" t="s">
        <v>524</v>
      </c>
      <c r="K146" s="220" t="s">
        <v>532</v>
      </c>
      <c r="L146" s="220" t="s">
        <v>541</v>
      </c>
      <c r="M146" s="221"/>
      <c r="N146" s="219" t="s">
        <v>388</v>
      </c>
      <c r="O146" s="220" t="s">
        <v>389</v>
      </c>
      <c r="P146" s="220" t="s">
        <v>394</v>
      </c>
      <c r="Q146" s="220" t="s">
        <v>395</v>
      </c>
      <c r="R146" s="220" t="s">
        <v>347</v>
      </c>
      <c r="S146" s="220" t="s">
        <v>348</v>
      </c>
      <c r="T146" s="221"/>
    </row>
    <row r="147" spans="1:20" s="127" customFormat="1" ht="23.25" customHeight="1" thickBot="1">
      <c r="A147" s="370"/>
      <c r="B147" s="272" t="s">
        <v>659</v>
      </c>
      <c r="C147" s="148" t="s">
        <v>763</v>
      </c>
      <c r="D147" s="147">
        <f>D146+7</f>
        <v>45838</v>
      </c>
      <c r="E147" s="149">
        <f>D147+2</f>
        <v>45840</v>
      </c>
      <c r="F147" s="147">
        <f>D147+2</f>
        <v>45840</v>
      </c>
      <c r="G147" s="274"/>
      <c r="H147" s="224" t="s">
        <v>508</v>
      </c>
      <c r="I147" s="225" t="s">
        <v>517</v>
      </c>
      <c r="J147" s="225" t="s">
        <v>524</v>
      </c>
      <c r="K147" s="225" t="s">
        <v>533</v>
      </c>
      <c r="L147" s="225" t="s">
        <v>542</v>
      </c>
      <c r="M147" s="269"/>
      <c r="N147" s="224" t="s">
        <v>381</v>
      </c>
      <c r="O147" s="225" t="s">
        <v>387</v>
      </c>
      <c r="P147" s="225" t="s">
        <v>548</v>
      </c>
      <c r="Q147" s="225" t="s">
        <v>346</v>
      </c>
      <c r="R147" s="225" t="s">
        <v>353</v>
      </c>
      <c r="S147" s="225" t="s">
        <v>354</v>
      </c>
      <c r="T147" s="269"/>
    </row>
    <row r="148" spans="1:20" s="127" customFormat="1" ht="15" customHeight="1" thickBot="1">
      <c r="B148" s="226"/>
      <c r="C148" s="226"/>
      <c r="D148" s="226"/>
      <c r="G148" s="168"/>
    </row>
    <row r="149" spans="1:20" s="127" customFormat="1" ht="15" customHeight="1">
      <c r="A149" s="184" t="s">
        <v>233</v>
      </c>
      <c r="B149" s="131" t="s">
        <v>234</v>
      </c>
      <c r="C149" s="132" t="s">
        <v>235</v>
      </c>
      <c r="D149" s="133" t="s">
        <v>236</v>
      </c>
      <c r="E149" s="134" t="s">
        <v>238</v>
      </c>
      <c r="F149" s="134" t="s">
        <v>237</v>
      </c>
      <c r="G149" s="217"/>
      <c r="H149" s="401" t="s">
        <v>340</v>
      </c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3"/>
    </row>
    <row r="150" spans="1:20" s="127" customFormat="1" ht="15" customHeight="1">
      <c r="A150" s="380" t="s">
        <v>244</v>
      </c>
      <c r="B150" s="374"/>
      <c r="C150" s="375"/>
      <c r="D150" s="136" t="s">
        <v>245</v>
      </c>
      <c r="E150" s="137" t="s">
        <v>247</v>
      </c>
      <c r="F150" s="137" t="s">
        <v>247</v>
      </c>
      <c r="G150" s="386" t="s">
        <v>341</v>
      </c>
      <c r="H150" s="404" t="s">
        <v>342</v>
      </c>
      <c r="I150" s="405"/>
      <c r="J150" s="405"/>
      <c r="K150" s="405"/>
      <c r="L150" s="405"/>
      <c r="M150" s="405"/>
      <c r="N150" s="405"/>
      <c r="O150" s="405"/>
      <c r="P150" s="405"/>
      <c r="Q150" s="405"/>
      <c r="R150" s="405"/>
      <c r="S150" s="405"/>
      <c r="T150" s="406"/>
    </row>
    <row r="151" spans="1:20" s="127" customFormat="1" ht="15" customHeight="1" thickBot="1">
      <c r="A151" s="380"/>
      <c r="B151" s="376"/>
      <c r="C151" s="377"/>
      <c r="D151" s="140" t="s">
        <v>251</v>
      </c>
      <c r="E151" s="141" t="s">
        <v>253</v>
      </c>
      <c r="F151" s="141" t="s">
        <v>252</v>
      </c>
      <c r="G151" s="387"/>
      <c r="H151" s="407"/>
      <c r="I151" s="408"/>
      <c r="J151" s="408"/>
      <c r="K151" s="408"/>
      <c r="L151" s="408"/>
      <c r="M151" s="408"/>
      <c r="N151" s="408"/>
      <c r="O151" s="408"/>
      <c r="P151" s="408"/>
      <c r="Q151" s="408"/>
      <c r="R151" s="408"/>
      <c r="S151" s="408"/>
      <c r="T151" s="409"/>
    </row>
    <row r="152" spans="1:20" s="127" customFormat="1" ht="23.25" customHeight="1">
      <c r="A152" s="368" t="s">
        <v>665</v>
      </c>
      <c r="B152" s="273" t="s">
        <v>602</v>
      </c>
      <c r="C152" s="186" t="s">
        <v>636</v>
      </c>
      <c r="D152" s="304" t="s">
        <v>760</v>
      </c>
      <c r="E152" s="144"/>
      <c r="F152" s="144"/>
      <c r="G152" s="218"/>
      <c r="H152" s="392" t="s">
        <v>691</v>
      </c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4"/>
    </row>
    <row r="153" spans="1:20" s="127" customFormat="1" ht="23.25" customHeight="1">
      <c r="A153" s="369"/>
      <c r="B153" s="273" t="s">
        <v>667</v>
      </c>
      <c r="C153" s="186" t="s">
        <v>635</v>
      </c>
      <c r="D153" s="142">
        <v>45791</v>
      </c>
      <c r="E153" s="144">
        <f t="shared" ref="E153:E160" si="67">D153+3</f>
        <v>45794</v>
      </c>
      <c r="F153" s="144">
        <f t="shared" ref="F153:F160" si="68">D153+3</f>
        <v>45794</v>
      </c>
      <c r="G153" s="222"/>
      <c r="H153" s="395"/>
      <c r="I153" s="396"/>
      <c r="J153" s="396"/>
      <c r="K153" s="396"/>
      <c r="L153" s="396"/>
      <c r="M153" s="396"/>
      <c r="N153" s="396"/>
      <c r="O153" s="396"/>
      <c r="P153" s="396"/>
      <c r="Q153" s="396"/>
      <c r="R153" s="396"/>
      <c r="S153" s="396"/>
      <c r="T153" s="397"/>
    </row>
    <row r="154" spans="1:20" s="127" customFormat="1" ht="23.25" customHeight="1">
      <c r="A154" s="369"/>
      <c r="B154" s="273" t="s">
        <v>602</v>
      </c>
      <c r="C154" s="186" t="s">
        <v>644</v>
      </c>
      <c r="D154" s="142">
        <f t="shared" ref="D154:D159" si="69">D153+7</f>
        <v>45798</v>
      </c>
      <c r="E154" s="144">
        <f t="shared" si="67"/>
        <v>45801</v>
      </c>
      <c r="F154" s="144">
        <f t="shared" si="68"/>
        <v>45801</v>
      </c>
      <c r="G154" s="222" t="s">
        <v>361</v>
      </c>
      <c r="H154" s="395"/>
      <c r="I154" s="396"/>
      <c r="J154" s="396"/>
      <c r="K154" s="396"/>
      <c r="L154" s="396"/>
      <c r="M154" s="396"/>
      <c r="N154" s="396"/>
      <c r="O154" s="396"/>
      <c r="P154" s="396"/>
      <c r="Q154" s="396"/>
      <c r="R154" s="396"/>
      <c r="S154" s="396"/>
      <c r="T154" s="397"/>
    </row>
    <row r="155" spans="1:20" s="127" customFormat="1" ht="23.25" customHeight="1">
      <c r="A155" s="369"/>
      <c r="B155" s="273" t="s">
        <v>759</v>
      </c>
      <c r="C155" s="186" t="s">
        <v>672</v>
      </c>
      <c r="D155" s="142">
        <f t="shared" si="69"/>
        <v>45805</v>
      </c>
      <c r="E155" s="144">
        <f t="shared" si="67"/>
        <v>45808</v>
      </c>
      <c r="F155" s="144">
        <f t="shared" si="68"/>
        <v>45808</v>
      </c>
      <c r="G155" s="222"/>
      <c r="H155" s="395"/>
      <c r="I155" s="396"/>
      <c r="J155" s="396"/>
      <c r="K155" s="396"/>
      <c r="L155" s="396"/>
      <c r="M155" s="396"/>
      <c r="N155" s="396"/>
      <c r="O155" s="396"/>
      <c r="P155" s="396"/>
      <c r="Q155" s="396"/>
      <c r="R155" s="396"/>
      <c r="S155" s="396"/>
      <c r="T155" s="397"/>
    </row>
    <row r="156" spans="1:20" s="127" customFormat="1" ht="23.25" customHeight="1">
      <c r="A156" s="369"/>
      <c r="B156" s="273" t="s">
        <v>559</v>
      </c>
      <c r="C156" s="186" t="s">
        <v>670</v>
      </c>
      <c r="D156" s="142">
        <f t="shared" si="69"/>
        <v>45812</v>
      </c>
      <c r="E156" s="144">
        <f t="shared" ref="E156:E157" si="70">D156+3</f>
        <v>45815</v>
      </c>
      <c r="F156" s="144">
        <f t="shared" ref="F156:F157" si="71">D156+3</f>
        <v>45815</v>
      </c>
      <c r="G156" s="222"/>
      <c r="H156" s="395"/>
      <c r="I156" s="396"/>
      <c r="J156" s="396"/>
      <c r="K156" s="396"/>
      <c r="L156" s="396"/>
      <c r="M156" s="396"/>
      <c r="N156" s="396"/>
      <c r="O156" s="396"/>
      <c r="P156" s="396"/>
      <c r="Q156" s="396"/>
      <c r="R156" s="396"/>
      <c r="S156" s="396"/>
      <c r="T156" s="397"/>
    </row>
    <row r="157" spans="1:20" s="127" customFormat="1" ht="23.25" customHeight="1">
      <c r="A157" s="369"/>
      <c r="B157" s="273" t="s">
        <v>602</v>
      </c>
      <c r="C157" s="186" t="s">
        <v>670</v>
      </c>
      <c r="D157" s="142">
        <f t="shared" si="69"/>
        <v>45819</v>
      </c>
      <c r="E157" s="144">
        <f t="shared" si="70"/>
        <v>45822</v>
      </c>
      <c r="F157" s="144">
        <f t="shared" si="71"/>
        <v>45822</v>
      </c>
      <c r="G157" s="222"/>
      <c r="H157" s="395"/>
      <c r="I157" s="396"/>
      <c r="J157" s="396"/>
      <c r="K157" s="396"/>
      <c r="L157" s="396"/>
      <c r="M157" s="396"/>
      <c r="N157" s="396"/>
      <c r="O157" s="396"/>
      <c r="P157" s="396"/>
      <c r="Q157" s="396"/>
      <c r="R157" s="396"/>
      <c r="S157" s="396"/>
      <c r="T157" s="397"/>
    </row>
    <row r="158" spans="1:20" s="127" customFormat="1" ht="23.25" customHeight="1">
      <c r="A158" s="369"/>
      <c r="B158" s="273" t="s">
        <v>759</v>
      </c>
      <c r="C158" s="186" t="s">
        <v>673</v>
      </c>
      <c r="D158" s="142">
        <f t="shared" si="69"/>
        <v>45826</v>
      </c>
      <c r="E158" s="144">
        <f t="shared" si="67"/>
        <v>45829</v>
      </c>
      <c r="F158" s="144">
        <f t="shared" si="68"/>
        <v>45829</v>
      </c>
      <c r="G158" s="222"/>
      <c r="H158" s="395"/>
      <c r="I158" s="396"/>
      <c r="J158" s="396"/>
      <c r="K158" s="396"/>
      <c r="L158" s="396"/>
      <c r="M158" s="396"/>
      <c r="N158" s="396"/>
      <c r="O158" s="396"/>
      <c r="P158" s="396"/>
      <c r="Q158" s="396"/>
      <c r="R158" s="396"/>
      <c r="S158" s="396"/>
      <c r="T158" s="397"/>
    </row>
    <row r="159" spans="1:20" s="127" customFormat="1" ht="23.25" customHeight="1">
      <c r="A159" s="369"/>
      <c r="B159" s="273" t="s">
        <v>559</v>
      </c>
      <c r="C159" s="186" t="s">
        <v>671</v>
      </c>
      <c r="D159" s="142">
        <f t="shared" si="69"/>
        <v>45833</v>
      </c>
      <c r="E159" s="144">
        <f t="shared" si="67"/>
        <v>45836</v>
      </c>
      <c r="F159" s="144">
        <f t="shared" si="68"/>
        <v>45836</v>
      </c>
      <c r="G159" s="218"/>
      <c r="H159" s="395"/>
      <c r="I159" s="396"/>
      <c r="J159" s="396"/>
      <c r="K159" s="396"/>
      <c r="L159" s="396"/>
      <c r="M159" s="396"/>
      <c r="N159" s="396"/>
      <c r="O159" s="396"/>
      <c r="P159" s="396"/>
      <c r="Q159" s="396"/>
      <c r="R159" s="396"/>
      <c r="S159" s="396"/>
      <c r="T159" s="397"/>
    </row>
    <row r="160" spans="1:20" s="127" customFormat="1" ht="23.25" customHeight="1" thickBot="1">
      <c r="A160" s="370"/>
      <c r="B160" s="272" t="s">
        <v>602</v>
      </c>
      <c r="C160" s="148" t="s">
        <v>671</v>
      </c>
      <c r="D160" s="147">
        <f>D159+7</f>
        <v>45840</v>
      </c>
      <c r="E160" s="149">
        <f t="shared" si="67"/>
        <v>45843</v>
      </c>
      <c r="F160" s="147">
        <f t="shared" si="68"/>
        <v>45843</v>
      </c>
      <c r="G160" s="274"/>
      <c r="H160" s="398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400"/>
    </row>
    <row r="161" spans="1:206" s="127" customFormat="1" ht="15" customHeight="1" thickBot="1">
      <c r="B161" s="226"/>
      <c r="C161" s="226"/>
      <c r="D161" s="226"/>
      <c r="G161" s="168"/>
    </row>
    <row r="162" spans="1:206" s="127" customFormat="1" ht="15" customHeight="1">
      <c r="A162" s="130" t="s">
        <v>233</v>
      </c>
      <c r="B162" s="131" t="s">
        <v>234</v>
      </c>
      <c r="C162" s="132" t="s">
        <v>235</v>
      </c>
      <c r="D162" s="133" t="s">
        <v>236</v>
      </c>
      <c r="E162" s="153" t="s">
        <v>261</v>
      </c>
      <c r="F162" s="217"/>
      <c r="G162" s="401" t="s">
        <v>340</v>
      </c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3"/>
    </row>
    <row r="163" spans="1:206" s="127" customFormat="1" ht="15" customHeight="1">
      <c r="A163" s="372" t="s">
        <v>244</v>
      </c>
      <c r="B163" s="374"/>
      <c r="C163" s="375"/>
      <c r="D163" s="136" t="s">
        <v>245</v>
      </c>
      <c r="E163" s="139" t="s">
        <v>247</v>
      </c>
      <c r="F163" s="386" t="s">
        <v>341</v>
      </c>
      <c r="G163" s="404" t="s">
        <v>342</v>
      </c>
      <c r="H163" s="405"/>
      <c r="I163" s="405"/>
      <c r="J163" s="405"/>
      <c r="K163" s="405"/>
      <c r="L163" s="405"/>
      <c r="M163" s="405"/>
      <c r="N163" s="405"/>
      <c r="O163" s="405"/>
      <c r="P163" s="405"/>
      <c r="Q163" s="405"/>
      <c r="R163" s="405"/>
      <c r="S163" s="406"/>
    </row>
    <row r="164" spans="1:206" s="127" customFormat="1" ht="15" customHeight="1" thickBot="1">
      <c r="A164" s="373"/>
      <c r="B164" s="376"/>
      <c r="C164" s="377"/>
      <c r="D164" s="140" t="s">
        <v>47</v>
      </c>
      <c r="E164" s="155" t="s">
        <v>266</v>
      </c>
      <c r="F164" s="387"/>
      <c r="G164" s="407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9"/>
    </row>
    <row r="165" spans="1:206" s="127" customFormat="1" ht="23.25" customHeight="1">
      <c r="A165" s="368" t="s">
        <v>653</v>
      </c>
      <c r="B165" s="142" t="s">
        <v>663</v>
      </c>
      <c r="C165" s="143" t="s">
        <v>635</v>
      </c>
      <c r="D165" s="144">
        <v>45783</v>
      </c>
      <c r="E165" s="186">
        <f t="shared" ref="E165:E172" si="72">D165+3</f>
        <v>45786</v>
      </c>
      <c r="F165" s="218"/>
      <c r="G165" s="392" t="s">
        <v>691</v>
      </c>
      <c r="H165" s="393"/>
      <c r="I165" s="393"/>
      <c r="J165" s="393"/>
      <c r="K165" s="393"/>
      <c r="L165" s="393"/>
      <c r="M165" s="393"/>
      <c r="N165" s="393"/>
      <c r="O165" s="393"/>
      <c r="P165" s="393"/>
      <c r="Q165" s="393"/>
      <c r="R165" s="393"/>
      <c r="S165" s="394"/>
    </row>
    <row r="166" spans="1:206" s="127" customFormat="1" ht="23.25" customHeight="1">
      <c r="A166" s="369"/>
      <c r="B166" s="142" t="s">
        <v>641</v>
      </c>
      <c r="C166" s="186" t="s">
        <v>698</v>
      </c>
      <c r="D166" s="144">
        <f t="shared" ref="D166:D173" si="73">D165+7</f>
        <v>45790</v>
      </c>
      <c r="E166" s="186">
        <f t="shared" si="72"/>
        <v>45793</v>
      </c>
      <c r="F166" s="218"/>
      <c r="G166" s="395"/>
      <c r="H166" s="396"/>
      <c r="I166" s="396"/>
      <c r="J166" s="396"/>
      <c r="K166" s="396"/>
      <c r="L166" s="396"/>
      <c r="M166" s="396"/>
      <c r="N166" s="396"/>
      <c r="O166" s="396"/>
      <c r="P166" s="396"/>
      <c r="Q166" s="396"/>
      <c r="R166" s="396"/>
      <c r="S166" s="397"/>
    </row>
    <row r="167" spans="1:206" s="127" customFormat="1" ht="23.25" customHeight="1">
      <c r="A167" s="369"/>
      <c r="B167" s="142" t="s">
        <v>663</v>
      </c>
      <c r="C167" s="186" t="s">
        <v>636</v>
      </c>
      <c r="D167" s="144">
        <f t="shared" si="73"/>
        <v>45797</v>
      </c>
      <c r="E167" s="186">
        <f t="shared" si="72"/>
        <v>45800</v>
      </c>
      <c r="F167" s="218"/>
      <c r="G167" s="395"/>
      <c r="H167" s="396"/>
      <c r="I167" s="396"/>
      <c r="J167" s="396"/>
      <c r="K167" s="396"/>
      <c r="L167" s="396"/>
      <c r="M167" s="396"/>
      <c r="N167" s="396"/>
      <c r="O167" s="396"/>
      <c r="P167" s="396"/>
      <c r="Q167" s="396"/>
      <c r="R167" s="396"/>
      <c r="S167" s="397"/>
    </row>
    <row r="168" spans="1:206" s="127" customFormat="1" ht="23.25" customHeight="1">
      <c r="A168" s="369"/>
      <c r="B168" s="142" t="s">
        <v>641</v>
      </c>
      <c r="C168" s="186" t="s">
        <v>699</v>
      </c>
      <c r="D168" s="144">
        <f t="shared" si="73"/>
        <v>45804</v>
      </c>
      <c r="E168" s="186">
        <f t="shared" si="72"/>
        <v>45807</v>
      </c>
      <c r="F168" s="222" t="s">
        <v>361</v>
      </c>
      <c r="G168" s="395"/>
      <c r="H168" s="396"/>
      <c r="I168" s="396"/>
      <c r="J168" s="396"/>
      <c r="K168" s="396"/>
      <c r="L168" s="396"/>
      <c r="M168" s="396"/>
      <c r="N168" s="396"/>
      <c r="O168" s="396"/>
      <c r="P168" s="396"/>
      <c r="Q168" s="396"/>
      <c r="R168" s="396"/>
      <c r="S168" s="397"/>
    </row>
    <row r="169" spans="1:206" s="127" customFormat="1" ht="23.25" customHeight="1">
      <c r="A169" s="369"/>
      <c r="B169" s="142" t="s">
        <v>663</v>
      </c>
      <c r="C169" s="186" t="s">
        <v>644</v>
      </c>
      <c r="D169" s="144">
        <f t="shared" si="73"/>
        <v>45811</v>
      </c>
      <c r="E169" s="186">
        <f t="shared" si="72"/>
        <v>45814</v>
      </c>
      <c r="F169" s="218"/>
      <c r="G169" s="395"/>
      <c r="H169" s="396"/>
      <c r="I169" s="396"/>
      <c r="J169" s="396"/>
      <c r="K169" s="396"/>
      <c r="L169" s="396"/>
      <c r="M169" s="396"/>
      <c r="N169" s="396"/>
      <c r="O169" s="396"/>
      <c r="P169" s="396"/>
      <c r="Q169" s="396"/>
      <c r="R169" s="396"/>
      <c r="S169" s="397"/>
    </row>
    <row r="170" spans="1:206" s="127" customFormat="1" ht="23.25" customHeight="1">
      <c r="A170" s="369"/>
      <c r="B170" s="142" t="s">
        <v>641</v>
      </c>
      <c r="C170" s="186" t="s">
        <v>764</v>
      </c>
      <c r="D170" s="144">
        <f t="shared" si="73"/>
        <v>45818</v>
      </c>
      <c r="E170" s="186">
        <f t="shared" si="72"/>
        <v>45821</v>
      </c>
      <c r="F170" s="218"/>
      <c r="G170" s="395"/>
      <c r="H170" s="396"/>
      <c r="I170" s="396"/>
      <c r="J170" s="396"/>
      <c r="K170" s="396"/>
      <c r="L170" s="396"/>
      <c r="M170" s="396"/>
      <c r="N170" s="396"/>
      <c r="O170" s="396"/>
      <c r="P170" s="396"/>
      <c r="Q170" s="396"/>
      <c r="R170" s="396"/>
      <c r="S170" s="397"/>
    </row>
    <row r="171" spans="1:206" s="127" customFormat="1" ht="23.25" customHeight="1">
      <c r="A171" s="369"/>
      <c r="B171" s="142" t="s">
        <v>663</v>
      </c>
      <c r="C171" s="186" t="s">
        <v>670</v>
      </c>
      <c r="D171" s="144">
        <f t="shared" si="73"/>
        <v>45825</v>
      </c>
      <c r="E171" s="186">
        <f t="shared" si="72"/>
        <v>45828</v>
      </c>
      <c r="F171" s="218"/>
      <c r="G171" s="395"/>
      <c r="H171" s="396"/>
      <c r="I171" s="396"/>
      <c r="J171" s="396"/>
      <c r="K171" s="396"/>
      <c r="L171" s="396"/>
      <c r="M171" s="396"/>
      <c r="N171" s="396"/>
      <c r="O171" s="396"/>
      <c r="P171" s="396"/>
      <c r="Q171" s="396"/>
      <c r="R171" s="396"/>
      <c r="S171" s="397"/>
    </row>
    <row r="172" spans="1:206" s="127" customFormat="1" ht="23.25" customHeight="1">
      <c r="A172" s="369"/>
      <c r="B172" s="142" t="s">
        <v>641</v>
      </c>
      <c r="C172" s="186" t="s">
        <v>765</v>
      </c>
      <c r="D172" s="144">
        <f t="shared" si="73"/>
        <v>45832</v>
      </c>
      <c r="E172" s="186">
        <f t="shared" si="72"/>
        <v>45835</v>
      </c>
      <c r="F172" s="218"/>
      <c r="G172" s="395"/>
      <c r="H172" s="396"/>
      <c r="I172" s="396"/>
      <c r="J172" s="396"/>
      <c r="K172" s="396"/>
      <c r="L172" s="396"/>
      <c r="M172" s="396"/>
      <c r="N172" s="396"/>
      <c r="O172" s="396"/>
      <c r="P172" s="396"/>
      <c r="Q172" s="396"/>
      <c r="R172" s="396"/>
      <c r="S172" s="397"/>
    </row>
    <row r="173" spans="1:206" s="127" customFormat="1" ht="23.25" customHeight="1" thickBot="1">
      <c r="A173" s="370"/>
      <c r="B173" s="147" t="s">
        <v>663</v>
      </c>
      <c r="C173" s="148" t="s">
        <v>671</v>
      </c>
      <c r="D173" s="149">
        <f t="shared" si="73"/>
        <v>45839</v>
      </c>
      <c r="E173" s="148">
        <f>D173+3</f>
        <v>45842</v>
      </c>
      <c r="F173" s="223"/>
      <c r="G173" s="398"/>
      <c r="H173" s="399"/>
      <c r="I173" s="399"/>
      <c r="J173" s="399"/>
      <c r="K173" s="399"/>
      <c r="L173" s="399"/>
      <c r="M173" s="399"/>
      <c r="N173" s="399"/>
      <c r="O173" s="399"/>
      <c r="P173" s="399"/>
      <c r="Q173" s="399"/>
      <c r="R173" s="399"/>
      <c r="S173" s="400"/>
    </row>
    <row r="174" spans="1:206" s="127" customFormat="1" ht="15" customHeight="1">
      <c r="B174" s="226"/>
      <c r="C174" s="226"/>
      <c r="D174" s="226"/>
      <c r="G174" s="168"/>
    </row>
    <row r="175" spans="1:206" s="127" customFormat="1" ht="15" customHeight="1">
      <c r="F175" s="150"/>
      <c r="G175" s="150"/>
      <c r="H175" s="150"/>
      <c r="I175" s="150"/>
      <c r="J175" s="150"/>
      <c r="K175" s="150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  <c r="EL175" s="128"/>
      <c r="EM175" s="128"/>
      <c r="EN175" s="128"/>
      <c r="EO175" s="128"/>
      <c r="EP175" s="128"/>
      <c r="EQ175" s="128"/>
      <c r="ER175" s="128"/>
      <c r="ES175" s="128"/>
      <c r="ET175" s="128"/>
      <c r="EU175" s="128"/>
      <c r="EV175" s="128"/>
      <c r="EW175" s="128"/>
      <c r="EX175" s="128"/>
      <c r="EY175" s="128"/>
      <c r="EZ175" s="128"/>
      <c r="FA175" s="128"/>
      <c r="FB175" s="128"/>
      <c r="FC175" s="128"/>
      <c r="FD175" s="128"/>
      <c r="FE175" s="128"/>
      <c r="FF175" s="128"/>
      <c r="FG175" s="128"/>
      <c r="FH175" s="128"/>
      <c r="FI175" s="128"/>
      <c r="FJ175" s="128"/>
      <c r="FK175" s="128"/>
      <c r="FL175" s="128"/>
      <c r="FM175" s="128"/>
      <c r="FN175" s="128"/>
      <c r="FO175" s="128"/>
      <c r="FP175" s="128"/>
      <c r="FQ175" s="128"/>
      <c r="FR175" s="128"/>
      <c r="FS175" s="128"/>
      <c r="FT175" s="128"/>
      <c r="FU175" s="128"/>
      <c r="FV175" s="128"/>
      <c r="FW175" s="128"/>
      <c r="FX175" s="128"/>
      <c r="FY175" s="128"/>
      <c r="FZ175" s="128"/>
      <c r="GA175" s="128"/>
      <c r="GB175" s="128"/>
      <c r="GC175" s="128"/>
      <c r="GD175" s="128"/>
      <c r="GE175" s="128"/>
      <c r="GF175" s="128"/>
      <c r="GG175" s="128"/>
      <c r="GH175" s="128"/>
      <c r="GI175" s="128"/>
      <c r="GJ175" s="128"/>
      <c r="GK175" s="128"/>
      <c r="GL175" s="128"/>
      <c r="GM175" s="128"/>
      <c r="GN175" s="128"/>
      <c r="GO175" s="128"/>
      <c r="GP175" s="128"/>
      <c r="GQ175" s="128"/>
      <c r="GR175" s="128"/>
      <c r="GS175" s="128"/>
      <c r="GT175" s="128"/>
      <c r="GU175" s="128"/>
      <c r="GV175" s="128"/>
      <c r="GW175" s="128"/>
      <c r="GX175" s="128"/>
    </row>
    <row r="176" spans="1:206" s="156" customFormat="1" ht="15" customHeight="1">
      <c r="A176" s="156" t="s">
        <v>269</v>
      </c>
      <c r="K176" s="157"/>
      <c r="L176" s="157"/>
      <c r="M176" s="157"/>
    </row>
    <row r="177" spans="1:10" s="156" customFormat="1" ht="15" customHeight="1">
      <c r="A177" s="371" t="s">
        <v>270</v>
      </c>
      <c r="B177" s="371"/>
      <c r="C177" s="371"/>
      <c r="D177" s="371"/>
      <c r="E177" s="371"/>
      <c r="F177" s="371"/>
      <c r="G177" s="371"/>
      <c r="H177" s="371"/>
      <c r="I177" s="158"/>
      <c r="J177" s="159"/>
    </row>
    <row r="178" spans="1:10" s="156" customFormat="1" ht="15" customHeight="1">
      <c r="A178" s="371"/>
      <c r="B178" s="371"/>
      <c r="C178" s="371"/>
      <c r="D178" s="371"/>
      <c r="E178" s="371"/>
      <c r="F178" s="371"/>
      <c r="G178" s="371"/>
      <c r="H178" s="371"/>
      <c r="I178" s="158"/>
      <c r="J178" s="159"/>
    </row>
    <row r="179" spans="1:10" s="156" customFormat="1" ht="15" customHeight="1">
      <c r="A179" s="156" t="s">
        <v>271</v>
      </c>
      <c r="B179" s="160"/>
      <c r="G179" s="158"/>
      <c r="H179" s="158"/>
      <c r="I179" s="158"/>
      <c r="J179" s="159"/>
    </row>
    <row r="180" spans="1:10" s="127" customFormat="1" ht="15" customHeight="1">
      <c r="A180" s="161"/>
      <c r="B180" s="43"/>
      <c r="C180" s="1"/>
      <c r="D180" s="1"/>
      <c r="E180" s="1"/>
      <c r="F180" s="1"/>
      <c r="G180" s="162"/>
      <c r="H180" s="162"/>
      <c r="I180" s="162"/>
      <c r="J180" s="163"/>
    </row>
    <row r="181" spans="1:10" s="127" customFormat="1" ht="15" customHeight="1">
      <c r="A181" s="164" t="s">
        <v>272</v>
      </c>
      <c r="B181" s="43"/>
      <c r="C181" s="43"/>
      <c r="D181" s="43"/>
      <c r="E181" s="43"/>
      <c r="F181" s="164" t="s">
        <v>273</v>
      </c>
      <c r="G181" s="162"/>
      <c r="H181" s="162"/>
      <c r="I181" s="162"/>
      <c r="J181" s="163"/>
    </row>
    <row r="182" spans="1:10" s="127" customFormat="1" ht="15" customHeight="1">
      <c r="A182" s="165" t="s">
        <v>274</v>
      </c>
      <c r="B182" s="1"/>
      <c r="C182" s="1"/>
      <c r="D182" s="1"/>
      <c r="E182" s="166"/>
      <c r="F182" s="1" t="s">
        <v>275</v>
      </c>
      <c r="G182" s="162"/>
      <c r="H182" s="162"/>
      <c r="I182" s="162"/>
      <c r="J182" s="163"/>
    </row>
    <row r="183" spans="1:10" s="127" customFormat="1" ht="15" customHeight="1">
      <c r="A183" s="1" t="s">
        <v>276</v>
      </c>
      <c r="B183" s="1"/>
      <c r="C183" s="1"/>
      <c r="D183" s="1"/>
      <c r="E183" s="166"/>
      <c r="F183" s="1" t="s">
        <v>277</v>
      </c>
      <c r="G183" s="162"/>
      <c r="H183" s="162"/>
      <c r="I183" s="162"/>
      <c r="J183" s="163"/>
    </row>
    <row r="184" spans="1:10" s="127" customFormat="1" ht="15" customHeight="1">
      <c r="A184" s="1" t="s">
        <v>278</v>
      </c>
      <c r="B184" s="1"/>
      <c r="C184" s="1"/>
      <c r="D184" s="166"/>
      <c r="E184" s="166"/>
      <c r="F184" s="1" t="s">
        <v>278</v>
      </c>
      <c r="G184" s="162"/>
      <c r="H184" s="162"/>
      <c r="I184" s="162"/>
      <c r="J184" s="163"/>
    </row>
    <row r="185" spans="1:10" s="127" customFormat="1" ht="15" customHeight="1">
      <c r="A185" s="1"/>
      <c r="B185" s="1"/>
      <c r="C185" s="1"/>
      <c r="D185" s="166"/>
      <c r="E185" s="166"/>
      <c r="F185" s="1"/>
      <c r="G185" s="162"/>
      <c r="H185" s="162"/>
      <c r="I185" s="162"/>
      <c r="J185" s="163"/>
    </row>
    <row r="186" spans="1:10" s="127" customFormat="1" ht="15" customHeight="1">
      <c r="A186" s="164" t="s">
        <v>279</v>
      </c>
      <c r="B186" s="43"/>
      <c r="C186" s="1"/>
      <c r="D186" s="1"/>
      <c r="E186" s="1"/>
      <c r="F186" s="164" t="s">
        <v>279</v>
      </c>
      <c r="G186" s="162"/>
      <c r="H186" s="162"/>
      <c r="I186" s="162"/>
      <c r="J186" s="163"/>
    </row>
    <row r="187" spans="1:10" s="127" customFormat="1" ht="15" customHeight="1">
      <c r="A187" s="1" t="s">
        <v>280</v>
      </c>
      <c r="B187" s="1" t="s">
        <v>281</v>
      </c>
      <c r="C187" s="1"/>
      <c r="D187" s="1"/>
      <c r="E187" s="1"/>
      <c r="F187" s="1" t="s">
        <v>282</v>
      </c>
      <c r="G187" s="1" t="s">
        <v>283</v>
      </c>
      <c r="H187" s="1"/>
      <c r="I187" s="162"/>
      <c r="J187" s="163"/>
    </row>
    <row r="188" spans="1:10" s="127" customFormat="1" ht="15" customHeight="1">
      <c r="A188" s="1" t="s">
        <v>284</v>
      </c>
      <c r="B188" s="1" t="s">
        <v>285</v>
      </c>
      <c r="C188" s="1"/>
      <c r="D188" s="1"/>
      <c r="E188" s="1"/>
      <c r="F188" s="1"/>
      <c r="G188" s="162"/>
      <c r="H188" s="162"/>
      <c r="I188" s="162"/>
      <c r="J188" s="163"/>
    </row>
    <row r="189" spans="1:10" s="127" customFormat="1" ht="15" customHeight="1">
      <c r="A189" s="1" t="s">
        <v>286</v>
      </c>
      <c r="B189" s="1" t="s">
        <v>287</v>
      </c>
      <c r="C189" s="1"/>
      <c r="D189" s="1"/>
      <c r="E189" s="1"/>
      <c r="H189" s="167"/>
      <c r="I189" s="167"/>
      <c r="J189" s="167"/>
    </row>
    <row r="190" spans="1:10" s="127" customFormat="1" ht="15" customHeight="1">
      <c r="A190" s="1"/>
      <c r="B190" s="1"/>
      <c r="C190" s="1"/>
      <c r="D190" s="1"/>
      <c r="E190" s="1"/>
      <c r="G190" s="168"/>
      <c r="H190" s="168"/>
    </row>
    <row r="191" spans="1:10" s="127" customFormat="1" ht="15" customHeight="1">
      <c r="A191" s="164" t="s">
        <v>288</v>
      </c>
      <c r="B191" s="169" t="s">
        <v>94</v>
      </c>
      <c r="C191" s="1"/>
      <c r="D191" s="1"/>
      <c r="E191" s="1"/>
      <c r="F191" s="164" t="s">
        <v>288</v>
      </c>
      <c r="G191" s="169" t="s">
        <v>94</v>
      </c>
      <c r="H191" s="168"/>
    </row>
    <row r="192" spans="1:10" s="127" customFormat="1" ht="15" customHeight="1">
      <c r="A192" s="170" t="s">
        <v>289</v>
      </c>
      <c r="B192" s="1"/>
      <c r="C192" s="1"/>
      <c r="D192" s="1"/>
      <c r="E192" s="1"/>
      <c r="F192" s="1" t="s">
        <v>290</v>
      </c>
      <c r="G192" s="1"/>
      <c r="H192" s="168"/>
    </row>
    <row r="193" spans="1:16" s="127" customFormat="1" ht="15" customHeight="1">
      <c r="A193" s="170" t="s">
        <v>291</v>
      </c>
      <c r="B193" s="169"/>
      <c r="C193" s="1"/>
      <c r="D193" s="1"/>
      <c r="E193" s="1"/>
      <c r="F193" s="1" t="s">
        <v>292</v>
      </c>
      <c r="G193" s="1"/>
      <c r="H193" s="168"/>
      <c r="I193" s="1"/>
      <c r="J193" s="1"/>
    </row>
    <row r="194" spans="1:16" s="127" customFormat="1" ht="15" customHeight="1">
      <c r="A194" s="170" t="s">
        <v>293</v>
      </c>
      <c r="B194" s="169"/>
      <c r="C194" s="1"/>
      <c r="D194" s="1"/>
      <c r="E194" s="1"/>
      <c r="G194" s="168"/>
      <c r="H194" s="1"/>
      <c r="I194" s="1"/>
      <c r="J194" s="1"/>
    </row>
    <row r="195" spans="1:16" s="127" customFormat="1" ht="15" customHeight="1">
      <c r="A195" s="170"/>
      <c r="B195" s="169"/>
      <c r="C195" s="1"/>
      <c r="D195" s="1"/>
      <c r="E195" s="1"/>
      <c r="G195" s="168"/>
      <c r="H195" s="1"/>
      <c r="I195" s="1"/>
      <c r="J195" s="1"/>
    </row>
    <row r="196" spans="1:16" s="127" customFormat="1" ht="15" customHeight="1">
      <c r="A196" s="164" t="s">
        <v>294</v>
      </c>
      <c r="B196" s="169" t="s">
        <v>106</v>
      </c>
      <c r="C196" s="1"/>
      <c r="D196" s="1"/>
      <c r="E196" s="1"/>
      <c r="F196" s="164" t="s">
        <v>294</v>
      </c>
      <c r="G196" s="169" t="s">
        <v>106</v>
      </c>
      <c r="H196" s="1"/>
      <c r="I196" s="1"/>
      <c r="J196" s="1"/>
    </row>
    <row r="197" spans="1:16" s="127" customFormat="1" ht="15" customHeight="1">
      <c r="A197" s="170" t="s">
        <v>295</v>
      </c>
      <c r="B197" s="1"/>
      <c r="C197" s="1"/>
      <c r="D197" s="1"/>
      <c r="E197" s="1"/>
      <c r="F197" s="170" t="s">
        <v>296</v>
      </c>
      <c r="G197" s="1"/>
      <c r="H197" s="1"/>
      <c r="I197" s="1"/>
      <c r="J197" s="1"/>
    </row>
    <row r="198" spans="1:16" s="127" customFormat="1" ht="15" customHeight="1">
      <c r="A198" s="1" t="s">
        <v>297</v>
      </c>
      <c r="B198" s="1"/>
      <c r="C198" s="1"/>
      <c r="D198" s="1"/>
      <c r="E198" s="1"/>
      <c r="H198" s="1"/>
      <c r="I198" s="1"/>
      <c r="J198" s="1"/>
    </row>
    <row r="199" spans="1:16" s="127" customFormat="1" ht="15" customHeight="1">
      <c r="A199" s="170" t="s">
        <v>590</v>
      </c>
      <c r="B199" s="1"/>
      <c r="C199" s="1"/>
      <c r="D199" s="1"/>
      <c r="E199" s="1"/>
      <c r="G199" s="168"/>
      <c r="H199" s="1"/>
      <c r="I199" s="1"/>
      <c r="J199" s="1"/>
    </row>
    <row r="200" spans="1:16" s="127" customFormat="1" ht="15" customHeight="1">
      <c r="C200" s="1"/>
      <c r="D200" s="1"/>
      <c r="E200" s="1"/>
      <c r="G200" s="168"/>
      <c r="H200" s="1"/>
      <c r="I200" s="1"/>
      <c r="J200" s="1"/>
    </row>
    <row r="201" spans="1:16" s="127" customFormat="1" ht="15" customHeight="1">
      <c r="C201" s="1"/>
      <c r="D201" s="1"/>
      <c r="E201" s="1"/>
      <c r="F201" s="164" t="s">
        <v>298</v>
      </c>
      <c r="G201" s="169" t="s">
        <v>140</v>
      </c>
      <c r="H201" s="1"/>
      <c r="I201" s="1"/>
      <c r="J201" s="1"/>
    </row>
    <row r="202" spans="1:16" s="127" customFormat="1" ht="15" customHeight="1">
      <c r="C202" s="1"/>
      <c r="D202" s="1"/>
      <c r="E202" s="1"/>
      <c r="F202" s="1" t="s">
        <v>299</v>
      </c>
      <c r="G202" s="1" t="s">
        <v>300</v>
      </c>
      <c r="H202" s="1"/>
      <c r="I202" s="1"/>
      <c r="J202" s="1"/>
    </row>
    <row r="203" spans="1:16" s="127" customFormat="1" ht="15" customHeight="1">
      <c r="F203" s="1" t="s">
        <v>301</v>
      </c>
      <c r="G203" s="1" t="s">
        <v>302</v>
      </c>
    </row>
    <row r="204" spans="1:16" s="127" customFormat="1" ht="15" customHeight="1">
      <c r="H204" s="168"/>
    </row>
    <row r="205" spans="1:16" s="127" customFormat="1" ht="15" customHeight="1">
      <c r="H205" s="168"/>
    </row>
    <row r="206" spans="1:16" s="127" customFormat="1" ht="15" customHeight="1">
      <c r="H206" s="168"/>
    </row>
    <row r="207" spans="1:16" s="127" customFormat="1" ht="15" customHeight="1">
      <c r="H207" s="168"/>
    </row>
    <row r="208" spans="1:16" s="127" customFormat="1" ht="15" customHeight="1">
      <c r="G208" s="168"/>
      <c r="H208" s="168"/>
      <c r="O208" s="9"/>
      <c r="P208" s="9"/>
    </row>
    <row r="209" spans="1:16" ht="15" customHeight="1">
      <c r="G209" s="1"/>
      <c r="O209" s="9"/>
      <c r="P209" s="9"/>
    </row>
    <row r="210" spans="1:16" ht="15" customHeight="1">
      <c r="G210" s="1"/>
    </row>
    <row r="211" spans="1:16" s="127" customFormat="1" ht="15" customHeight="1">
      <c r="G211" s="168"/>
      <c r="H211" s="168"/>
    </row>
    <row r="212" spans="1:16" s="127" customFormat="1" ht="15" customHeight="1">
      <c r="G212" s="168"/>
      <c r="H212" s="168"/>
    </row>
    <row r="213" spans="1:16" s="127" customFormat="1" ht="15" customHeight="1">
      <c r="G213" s="168"/>
      <c r="H213" s="168"/>
    </row>
    <row r="214" spans="1:16" s="127" customFormat="1" ht="15" customHeight="1">
      <c r="G214" s="168"/>
      <c r="H214" s="168"/>
    </row>
    <row r="215" spans="1:16" ht="15" customHeight="1">
      <c r="A215" s="127"/>
      <c r="B215" s="127"/>
      <c r="C215" s="127"/>
      <c r="D215" s="127"/>
      <c r="E215" s="127"/>
      <c r="F215" s="127"/>
      <c r="G215" s="168"/>
      <c r="H215" s="168"/>
      <c r="I215" s="127"/>
      <c r="J215" s="127"/>
      <c r="K215" s="127"/>
      <c r="L215" s="127"/>
    </row>
    <row r="216" spans="1:16" ht="15" customHeight="1">
      <c r="A216" s="127"/>
      <c r="B216" s="127"/>
      <c r="C216" s="127"/>
      <c r="D216" s="127"/>
      <c r="E216" s="127"/>
      <c r="F216" s="127"/>
      <c r="G216" s="168"/>
      <c r="H216" s="168"/>
      <c r="I216" s="127"/>
      <c r="J216" s="127"/>
      <c r="K216" s="127"/>
      <c r="L216" s="127"/>
    </row>
    <row r="217" spans="1:16" ht="15" customHeight="1">
      <c r="A217" s="127"/>
      <c r="B217" s="127"/>
      <c r="C217" s="127"/>
      <c r="D217" s="127"/>
      <c r="E217" s="127"/>
      <c r="F217" s="127"/>
      <c r="G217" s="168"/>
      <c r="H217" s="168"/>
      <c r="I217" s="127"/>
      <c r="J217" s="127"/>
      <c r="K217" s="127"/>
      <c r="L217" s="127"/>
    </row>
  </sheetData>
  <mergeCells count="67">
    <mergeCell ref="B12:C13"/>
    <mergeCell ref="A40:A41"/>
    <mergeCell ref="B40:C41"/>
    <mergeCell ref="F55:G56"/>
    <mergeCell ref="A25:A26"/>
    <mergeCell ref="B25:C26"/>
    <mergeCell ref="A14:A22"/>
    <mergeCell ref="A27:A35"/>
    <mergeCell ref="A68:A69"/>
    <mergeCell ref="B68:C69"/>
    <mergeCell ref="A70:A78"/>
    <mergeCell ref="C1:J1"/>
    <mergeCell ref="A3:H3"/>
    <mergeCell ref="A5:A8"/>
    <mergeCell ref="D5:E5"/>
    <mergeCell ref="D8:E8"/>
    <mergeCell ref="D6:E6"/>
    <mergeCell ref="D7:E7"/>
    <mergeCell ref="A42:A50"/>
    <mergeCell ref="F54:G54"/>
    <mergeCell ref="A55:A56"/>
    <mergeCell ref="B55:C56"/>
    <mergeCell ref="F67:G67"/>
    <mergeCell ref="A12:A13"/>
    <mergeCell ref="F68:G69"/>
    <mergeCell ref="A57:A65"/>
    <mergeCell ref="F108:G108"/>
    <mergeCell ref="A109:A110"/>
    <mergeCell ref="B109:C110"/>
    <mergeCell ref="F109:G110"/>
    <mergeCell ref="A98:A106"/>
    <mergeCell ref="A83:A91"/>
    <mergeCell ref="F95:G95"/>
    <mergeCell ref="A96:A97"/>
    <mergeCell ref="B96:C97"/>
    <mergeCell ref="F96:G97"/>
    <mergeCell ref="F80:G80"/>
    <mergeCell ref="A81:A82"/>
    <mergeCell ref="B81:C82"/>
    <mergeCell ref="F81:G82"/>
    <mergeCell ref="G162:S162"/>
    <mergeCell ref="G163:S164"/>
    <mergeCell ref="G137:G138"/>
    <mergeCell ref="A124:A132"/>
    <mergeCell ref="A139:A147"/>
    <mergeCell ref="A137:A138"/>
    <mergeCell ref="B137:C138"/>
    <mergeCell ref="H149:T149"/>
    <mergeCell ref="H150:T151"/>
    <mergeCell ref="H152:T160"/>
    <mergeCell ref="H136:T136"/>
    <mergeCell ref="H137:T138"/>
    <mergeCell ref="A177:H178"/>
    <mergeCell ref="A163:A164"/>
    <mergeCell ref="B163:C164"/>
    <mergeCell ref="A165:A173"/>
    <mergeCell ref="G165:S173"/>
    <mergeCell ref="F163:F164"/>
    <mergeCell ref="A111:A119"/>
    <mergeCell ref="A150:A151"/>
    <mergeCell ref="B150:C151"/>
    <mergeCell ref="A152:A160"/>
    <mergeCell ref="G150:G151"/>
    <mergeCell ref="F121:G121"/>
    <mergeCell ref="A122:A123"/>
    <mergeCell ref="B122:C123"/>
    <mergeCell ref="F122:G123"/>
  </mergeCells>
  <hyperlinks>
    <hyperlink ref="A2" location="MENU!A1" display="BACK TO MENU" xr:uid="{B15A78D0-35A2-4C76-9CB3-DAFA8C9F2BA1}"/>
    <hyperlink ref="A184" r:id="rId1" display="http://www.tslines.com/" xr:uid="{22D46C11-3687-483C-92B5-F44ADAE0F09B}"/>
    <hyperlink ref="F184" r:id="rId2" display="http://www.tslines.com/" xr:uid="{A1AB5EAF-BD4F-4BA4-BF09-4EA34B0FC20F}"/>
    <hyperlink ref="G196" r:id="rId3" xr:uid="{5E109694-3A1D-4FCD-BD42-4B88A53D061A}"/>
    <hyperlink ref="G201" r:id="rId4" xr:uid="{FD2573E7-F47D-4C61-842B-80079CF25FBF}"/>
    <hyperlink ref="B196" r:id="rId5" xr:uid="{BE7E8577-31E2-4084-9A9F-5F84855A31C8}"/>
    <hyperlink ref="G191" r:id="rId6" display="mailto:cus.tslhph@tslines.com.vn" xr:uid="{58A5FFDF-BA88-41A0-BCDD-2AD1C370F86E}"/>
    <hyperlink ref="B191" r:id="rId7" display="mailto:cus.tslhph@tslines.com.vn" xr:uid="{0561B688-1A18-47EE-B320-4BE10349FA2B}"/>
  </hyperlinks>
  <pageMargins left="0.7" right="0.7" top="0.75" bottom="0.75" header="0.3" footer="0.3"/>
  <pageSetup orientation="portrait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7E97-A853-4CF5-9ED7-25699E7F589B}">
  <sheetPr>
    <tabColor rgb="FFFF0000"/>
  </sheetPr>
  <dimension ref="A1:GX92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1.5703125" style="1" customWidth="1"/>
    <col min="5" max="5" width="20.85546875" style="1" customWidth="1"/>
    <col min="6" max="6" width="22.42578125" style="1" customWidth="1"/>
    <col min="7" max="7" width="12.42578125" style="1"/>
    <col min="8" max="8" width="15.140625" style="1" customWidth="1"/>
    <col min="9" max="9" width="17" style="1" customWidth="1"/>
    <col min="10" max="10" width="15.140625" style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  <c r="J1" s="360"/>
    </row>
    <row r="2" spans="1:206" s="14" customFormat="1" ht="15" customHeight="1" thickTop="1">
      <c r="A2" s="55" t="s">
        <v>31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61" t="s">
        <v>398</v>
      </c>
      <c r="B3" s="361"/>
      <c r="C3" s="361"/>
      <c r="D3" s="361"/>
      <c r="E3" s="361"/>
      <c r="F3" s="361"/>
      <c r="G3" s="361"/>
      <c r="H3" s="361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6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6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6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s="127" customFormat="1" ht="15" customHeight="1" thickBot="1">
      <c r="A10" s="200" t="s">
        <v>304</v>
      </c>
      <c r="B10" s="201" t="s">
        <v>399</v>
      </c>
      <c r="C10" s="202"/>
      <c r="D10" s="81"/>
      <c r="E10" s="203"/>
      <c r="F10" s="210"/>
      <c r="G10" s="198"/>
      <c r="H10" s="197"/>
      <c r="I10" s="198"/>
      <c r="J10" s="174"/>
      <c r="K10" s="174"/>
      <c r="L10" s="174"/>
      <c r="M10" s="174"/>
      <c r="N10" s="174"/>
      <c r="O10" s="174"/>
    </row>
    <row r="11" spans="1:206" s="127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238</v>
      </c>
      <c r="F11" s="378"/>
      <c r="G11" s="379"/>
      <c r="H11" s="133" t="s">
        <v>238</v>
      </c>
      <c r="I11" s="227" t="s">
        <v>400</v>
      </c>
      <c r="J11" s="227" t="s">
        <v>401</v>
      </c>
      <c r="K11" s="228" t="s">
        <v>402</v>
      </c>
      <c r="L11" s="174"/>
      <c r="M11" s="174"/>
      <c r="N11" s="174"/>
      <c r="O11" s="174"/>
    </row>
    <row r="12" spans="1:206" s="127" customFormat="1" ht="15" customHeight="1">
      <c r="A12" s="380" t="s">
        <v>244</v>
      </c>
      <c r="B12" s="374"/>
      <c r="C12" s="375"/>
      <c r="D12" s="136" t="s">
        <v>245</v>
      </c>
      <c r="E12" s="139" t="s">
        <v>246</v>
      </c>
      <c r="F12" s="381" t="s">
        <v>403</v>
      </c>
      <c r="G12" s="382"/>
      <c r="H12" s="195" t="s">
        <v>245</v>
      </c>
      <c r="I12" s="229" t="s">
        <v>404</v>
      </c>
      <c r="J12" s="229" t="s">
        <v>405</v>
      </c>
      <c r="K12" s="230" t="s">
        <v>406</v>
      </c>
      <c r="L12" s="174"/>
      <c r="M12" s="174"/>
      <c r="N12" s="174"/>
      <c r="O12" s="174"/>
    </row>
    <row r="13" spans="1:206" s="127" customFormat="1" ht="15" customHeight="1">
      <c r="A13" s="380"/>
      <c r="B13" s="376"/>
      <c r="C13" s="377"/>
      <c r="D13" s="140" t="s">
        <v>251</v>
      </c>
      <c r="E13" s="155" t="s">
        <v>253</v>
      </c>
      <c r="F13" s="383"/>
      <c r="G13" s="384"/>
      <c r="H13" s="231" t="s">
        <v>253</v>
      </c>
      <c r="I13" s="232" t="s">
        <v>407</v>
      </c>
      <c r="J13" s="232" t="s">
        <v>408</v>
      </c>
      <c r="K13" s="233" t="s">
        <v>409</v>
      </c>
      <c r="L13" s="174"/>
      <c r="M13" s="174"/>
      <c r="N13" s="174"/>
      <c r="O13" s="174"/>
    </row>
    <row r="14" spans="1:206" ht="15" customHeight="1">
      <c r="A14" s="368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F14" s="142" t="s">
        <v>643</v>
      </c>
      <c r="G14" s="143" t="s">
        <v>672</v>
      </c>
      <c r="H14" s="144">
        <v>45789</v>
      </c>
      <c r="I14" s="144">
        <f t="shared" ref="I14" si="1">H14+2</f>
        <v>45791</v>
      </c>
      <c r="J14" s="144">
        <f t="shared" ref="J14" si="2">H14+3</f>
        <v>45792</v>
      </c>
      <c r="K14" s="143">
        <f t="shared" ref="K14" si="3">H14+4</f>
        <v>45793</v>
      </c>
    </row>
    <row r="15" spans="1:206" ht="15" customHeight="1">
      <c r="A15" s="369"/>
      <c r="B15" s="273" t="s">
        <v>658</v>
      </c>
      <c r="C15" s="186" t="s">
        <v>634</v>
      </c>
      <c r="D15" s="142">
        <f t="shared" ref="D15:D21" si="4">D14+7</f>
        <v>45789</v>
      </c>
      <c r="E15" s="143">
        <f t="shared" si="0"/>
        <v>45791</v>
      </c>
      <c r="F15" s="142" t="s">
        <v>643</v>
      </c>
      <c r="G15" s="143" t="s">
        <v>673</v>
      </c>
      <c r="H15" s="144">
        <f t="shared" ref="H15:H20" si="5">H14+7</f>
        <v>45796</v>
      </c>
      <c r="I15" s="144">
        <f t="shared" ref="I15:I16" si="6">H15+2</f>
        <v>45798</v>
      </c>
      <c r="J15" s="144">
        <f t="shared" ref="J15:J16" si="7">H15+3</f>
        <v>45799</v>
      </c>
      <c r="K15" s="143">
        <f t="shared" ref="K15:K16" si="8">H15+4</f>
        <v>45800</v>
      </c>
    </row>
    <row r="16" spans="1:206" ht="15" customHeight="1">
      <c r="A16" s="369"/>
      <c r="B16" s="273" t="s">
        <v>659</v>
      </c>
      <c r="C16" s="186" t="s">
        <v>696</v>
      </c>
      <c r="D16" s="142">
        <f t="shared" si="4"/>
        <v>45796</v>
      </c>
      <c r="E16" s="143">
        <f t="shared" si="0"/>
        <v>45798</v>
      </c>
      <c r="F16" s="142" t="s">
        <v>643</v>
      </c>
      <c r="G16" s="143" t="s">
        <v>713</v>
      </c>
      <c r="H16" s="144">
        <f t="shared" si="5"/>
        <v>45803</v>
      </c>
      <c r="I16" s="144">
        <f t="shared" si="6"/>
        <v>45805</v>
      </c>
      <c r="J16" s="144">
        <f t="shared" si="7"/>
        <v>45806</v>
      </c>
      <c r="K16" s="143">
        <f t="shared" si="8"/>
        <v>45807</v>
      </c>
    </row>
    <row r="17" spans="1:12" ht="15" customHeight="1">
      <c r="A17" s="369"/>
      <c r="B17" s="273" t="s">
        <v>693</v>
      </c>
      <c r="C17" s="186" t="s">
        <v>697</v>
      </c>
      <c r="D17" s="142">
        <f t="shared" si="4"/>
        <v>45803</v>
      </c>
      <c r="E17" s="143">
        <f t="shared" si="0"/>
        <v>45805</v>
      </c>
      <c r="F17" s="142" t="s">
        <v>643</v>
      </c>
      <c r="G17" s="143" t="s">
        <v>714</v>
      </c>
      <c r="H17" s="144">
        <f t="shared" si="5"/>
        <v>45810</v>
      </c>
      <c r="I17" s="144">
        <f t="shared" ref="I17:I22" si="9">H17+2</f>
        <v>45812</v>
      </c>
      <c r="J17" s="144">
        <f t="shared" ref="J17:J22" si="10">H17+3</f>
        <v>45813</v>
      </c>
      <c r="K17" s="143">
        <f t="shared" ref="K17:K22" si="11">H17+4</f>
        <v>45814</v>
      </c>
    </row>
    <row r="18" spans="1:12" ht="15" customHeight="1">
      <c r="A18" s="369"/>
      <c r="B18" s="273" t="s">
        <v>658</v>
      </c>
      <c r="C18" s="186" t="s">
        <v>635</v>
      </c>
      <c r="D18" s="142">
        <f t="shared" si="4"/>
        <v>45810</v>
      </c>
      <c r="E18" s="143">
        <f t="shared" si="0"/>
        <v>45812</v>
      </c>
      <c r="F18" s="142" t="s">
        <v>643</v>
      </c>
      <c r="G18" s="143" t="s">
        <v>788</v>
      </c>
      <c r="H18" s="144">
        <f t="shared" si="5"/>
        <v>45817</v>
      </c>
      <c r="I18" s="144">
        <f t="shared" si="9"/>
        <v>45819</v>
      </c>
      <c r="J18" s="144">
        <f t="shared" si="10"/>
        <v>45820</v>
      </c>
      <c r="K18" s="143">
        <f t="shared" si="11"/>
        <v>45821</v>
      </c>
    </row>
    <row r="19" spans="1:12" ht="15" customHeight="1">
      <c r="A19" s="369"/>
      <c r="B19" s="273" t="s">
        <v>659</v>
      </c>
      <c r="C19" s="186" t="s">
        <v>761</v>
      </c>
      <c r="D19" s="142">
        <f t="shared" si="4"/>
        <v>45817</v>
      </c>
      <c r="E19" s="143">
        <f t="shared" si="0"/>
        <v>45819</v>
      </c>
      <c r="F19" s="142" t="s">
        <v>643</v>
      </c>
      <c r="G19" s="143" t="s">
        <v>789</v>
      </c>
      <c r="H19" s="144">
        <f t="shared" si="5"/>
        <v>45824</v>
      </c>
      <c r="I19" s="144">
        <f t="shared" ref="I19:I20" si="12">H19+2</f>
        <v>45826</v>
      </c>
      <c r="J19" s="144">
        <f t="shared" ref="J19:J20" si="13">H19+3</f>
        <v>45827</v>
      </c>
      <c r="K19" s="143">
        <f t="shared" ref="K19:K20" si="14">H19+4</f>
        <v>45828</v>
      </c>
    </row>
    <row r="20" spans="1:12" ht="15" customHeight="1">
      <c r="A20" s="369"/>
      <c r="B20" s="273" t="s">
        <v>693</v>
      </c>
      <c r="C20" s="186" t="s">
        <v>762</v>
      </c>
      <c r="D20" s="142">
        <f t="shared" si="4"/>
        <v>45824</v>
      </c>
      <c r="E20" s="143">
        <f t="shared" si="0"/>
        <v>45826</v>
      </c>
      <c r="F20" s="142" t="s">
        <v>643</v>
      </c>
      <c r="G20" s="143" t="s">
        <v>790</v>
      </c>
      <c r="H20" s="144">
        <f t="shared" si="5"/>
        <v>45831</v>
      </c>
      <c r="I20" s="144">
        <f t="shared" si="12"/>
        <v>45833</v>
      </c>
      <c r="J20" s="144">
        <f t="shared" si="13"/>
        <v>45834</v>
      </c>
      <c r="K20" s="143">
        <f t="shared" si="14"/>
        <v>45835</v>
      </c>
    </row>
    <row r="21" spans="1:12" ht="15" customHeight="1">
      <c r="A21" s="369"/>
      <c r="B21" s="273" t="s">
        <v>658</v>
      </c>
      <c r="C21" s="186" t="s">
        <v>636</v>
      </c>
      <c r="D21" s="142">
        <f t="shared" si="4"/>
        <v>45831</v>
      </c>
      <c r="E21" s="143">
        <f t="shared" si="0"/>
        <v>45833</v>
      </c>
      <c r="F21" s="142" t="s">
        <v>643</v>
      </c>
      <c r="G21" s="143" t="s">
        <v>791</v>
      </c>
      <c r="H21" s="144">
        <f>H20+7</f>
        <v>45838</v>
      </c>
      <c r="I21" s="144">
        <f t="shared" si="9"/>
        <v>45840</v>
      </c>
      <c r="J21" s="144">
        <f t="shared" si="10"/>
        <v>45841</v>
      </c>
      <c r="K21" s="143">
        <f t="shared" si="11"/>
        <v>45842</v>
      </c>
    </row>
    <row r="22" spans="1:12" s="127" customFormat="1" ht="1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F22" s="147" t="s">
        <v>643</v>
      </c>
      <c r="G22" s="148" t="s">
        <v>792</v>
      </c>
      <c r="H22" s="149">
        <f>H21+7</f>
        <v>45845</v>
      </c>
      <c r="I22" s="149">
        <f t="shared" si="9"/>
        <v>45847</v>
      </c>
      <c r="J22" s="149">
        <f t="shared" si="10"/>
        <v>45848</v>
      </c>
      <c r="K22" s="148">
        <f t="shared" si="11"/>
        <v>45849</v>
      </c>
      <c r="L22" s="1"/>
    </row>
    <row r="23" spans="1:12" s="127" customFormat="1" ht="15" customHeight="1" thickBot="1"/>
    <row r="24" spans="1:12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238</v>
      </c>
      <c r="F24" s="378"/>
      <c r="G24" s="379"/>
      <c r="H24" s="133" t="s">
        <v>238</v>
      </c>
      <c r="I24" s="227" t="s">
        <v>400</v>
      </c>
      <c r="J24" s="227" t="s">
        <v>401</v>
      </c>
      <c r="K24" s="228" t="s">
        <v>402</v>
      </c>
    </row>
    <row r="25" spans="1:12" ht="15" customHeight="1">
      <c r="A25" s="372" t="s">
        <v>244</v>
      </c>
      <c r="B25" s="374"/>
      <c r="C25" s="375"/>
      <c r="D25" s="136" t="s">
        <v>245</v>
      </c>
      <c r="E25" s="139" t="s">
        <v>247</v>
      </c>
      <c r="F25" s="381" t="s">
        <v>308</v>
      </c>
      <c r="G25" s="382"/>
      <c r="H25" s="195" t="s">
        <v>245</v>
      </c>
      <c r="I25" s="229" t="s">
        <v>404</v>
      </c>
      <c r="J25" s="229" t="s">
        <v>405</v>
      </c>
      <c r="K25" s="230" t="s">
        <v>406</v>
      </c>
    </row>
    <row r="26" spans="1:12" ht="15" customHeight="1">
      <c r="A26" s="373"/>
      <c r="B26" s="376"/>
      <c r="C26" s="377"/>
      <c r="D26" s="140" t="s">
        <v>251</v>
      </c>
      <c r="E26" s="155" t="s">
        <v>253</v>
      </c>
      <c r="F26" s="383"/>
      <c r="G26" s="384"/>
      <c r="H26" s="231" t="s">
        <v>253</v>
      </c>
      <c r="I26" s="232" t="s">
        <v>407</v>
      </c>
      <c r="J26" s="232" t="s">
        <v>408</v>
      </c>
      <c r="K26" s="233" t="s">
        <v>409</v>
      </c>
    </row>
    <row r="27" spans="1:12" s="14" customFormat="1" ht="15" customHeight="1">
      <c r="A27" s="369" t="s">
        <v>665</v>
      </c>
      <c r="B27" s="273" t="s">
        <v>602</v>
      </c>
      <c r="C27" s="186" t="s">
        <v>636</v>
      </c>
      <c r="D27" s="304" t="s">
        <v>760</v>
      </c>
      <c r="E27" s="143"/>
      <c r="F27" s="142" t="s">
        <v>643</v>
      </c>
      <c r="G27" s="143" t="s">
        <v>672</v>
      </c>
      <c r="H27" s="144">
        <v>45789</v>
      </c>
      <c r="I27" s="144">
        <f t="shared" ref="I27:I35" si="15">H27+2</f>
        <v>45791</v>
      </c>
      <c r="J27" s="144">
        <f t="shared" ref="J27:J35" si="16">H27+3</f>
        <v>45792</v>
      </c>
      <c r="K27" s="143">
        <f t="shared" ref="K27:K35" si="17">H27+4</f>
        <v>45793</v>
      </c>
    </row>
    <row r="28" spans="1:12" ht="15" customHeight="1">
      <c r="A28" s="369"/>
      <c r="B28" s="273" t="s">
        <v>667</v>
      </c>
      <c r="C28" s="186" t="s">
        <v>635</v>
      </c>
      <c r="D28" s="142">
        <v>45791</v>
      </c>
      <c r="E28" s="143">
        <f t="shared" ref="E28:E35" si="18">D28+3</f>
        <v>45794</v>
      </c>
      <c r="F28" s="142" t="s">
        <v>643</v>
      </c>
      <c r="G28" s="143" t="s">
        <v>673</v>
      </c>
      <c r="H28" s="144">
        <f t="shared" ref="H28:H33" si="19">H27+7</f>
        <v>45796</v>
      </c>
      <c r="I28" s="144">
        <f t="shared" si="15"/>
        <v>45798</v>
      </c>
      <c r="J28" s="144">
        <f t="shared" si="16"/>
        <v>45799</v>
      </c>
      <c r="K28" s="143">
        <f t="shared" si="17"/>
        <v>45800</v>
      </c>
    </row>
    <row r="29" spans="1:12" ht="15" customHeight="1">
      <c r="A29" s="369"/>
      <c r="B29" s="273" t="s">
        <v>602</v>
      </c>
      <c r="C29" s="186" t="s">
        <v>644</v>
      </c>
      <c r="D29" s="142">
        <f t="shared" ref="D29:D34" si="20">D28+7</f>
        <v>45798</v>
      </c>
      <c r="E29" s="143">
        <f t="shared" si="18"/>
        <v>45801</v>
      </c>
      <c r="F29" s="142" t="s">
        <v>643</v>
      </c>
      <c r="G29" s="143" t="s">
        <v>713</v>
      </c>
      <c r="H29" s="144">
        <f t="shared" si="19"/>
        <v>45803</v>
      </c>
      <c r="I29" s="144">
        <f t="shared" si="15"/>
        <v>45805</v>
      </c>
      <c r="J29" s="144">
        <f t="shared" si="16"/>
        <v>45806</v>
      </c>
      <c r="K29" s="143">
        <f t="shared" si="17"/>
        <v>45807</v>
      </c>
    </row>
    <row r="30" spans="1:12" ht="15" customHeight="1">
      <c r="A30" s="369"/>
      <c r="B30" s="273" t="s">
        <v>759</v>
      </c>
      <c r="C30" s="186" t="s">
        <v>672</v>
      </c>
      <c r="D30" s="142">
        <f t="shared" si="20"/>
        <v>45805</v>
      </c>
      <c r="E30" s="143">
        <f t="shared" si="18"/>
        <v>45808</v>
      </c>
      <c r="F30" s="142" t="s">
        <v>643</v>
      </c>
      <c r="G30" s="143" t="s">
        <v>714</v>
      </c>
      <c r="H30" s="144">
        <f t="shared" si="19"/>
        <v>45810</v>
      </c>
      <c r="I30" s="144">
        <f t="shared" si="15"/>
        <v>45812</v>
      </c>
      <c r="J30" s="144">
        <f t="shared" si="16"/>
        <v>45813</v>
      </c>
      <c r="K30" s="143">
        <f t="shared" si="17"/>
        <v>45814</v>
      </c>
    </row>
    <row r="31" spans="1:12" ht="15" customHeight="1">
      <c r="A31" s="369"/>
      <c r="B31" s="273" t="s">
        <v>559</v>
      </c>
      <c r="C31" s="186" t="s">
        <v>670</v>
      </c>
      <c r="D31" s="142">
        <f t="shared" si="20"/>
        <v>45812</v>
      </c>
      <c r="E31" s="143">
        <f t="shared" si="18"/>
        <v>45815</v>
      </c>
      <c r="F31" s="142" t="s">
        <v>643</v>
      </c>
      <c r="G31" s="143" t="s">
        <v>788</v>
      </c>
      <c r="H31" s="144">
        <f t="shared" si="19"/>
        <v>45817</v>
      </c>
      <c r="I31" s="144">
        <f t="shared" si="15"/>
        <v>45819</v>
      </c>
      <c r="J31" s="144">
        <f t="shared" si="16"/>
        <v>45820</v>
      </c>
      <c r="K31" s="143">
        <f t="shared" si="17"/>
        <v>45821</v>
      </c>
    </row>
    <row r="32" spans="1:12" ht="15" customHeight="1">
      <c r="A32" s="369"/>
      <c r="B32" s="273" t="s">
        <v>602</v>
      </c>
      <c r="C32" s="186" t="s">
        <v>670</v>
      </c>
      <c r="D32" s="142">
        <f t="shared" si="20"/>
        <v>45819</v>
      </c>
      <c r="E32" s="143">
        <f t="shared" si="18"/>
        <v>45822</v>
      </c>
      <c r="F32" s="142" t="s">
        <v>643</v>
      </c>
      <c r="G32" s="143" t="s">
        <v>789</v>
      </c>
      <c r="H32" s="144">
        <f t="shared" si="19"/>
        <v>45824</v>
      </c>
      <c r="I32" s="144">
        <f t="shared" si="15"/>
        <v>45826</v>
      </c>
      <c r="J32" s="144">
        <f t="shared" si="16"/>
        <v>45827</v>
      </c>
      <c r="K32" s="143">
        <f t="shared" si="17"/>
        <v>45828</v>
      </c>
    </row>
    <row r="33" spans="1:15" ht="15" customHeight="1">
      <c r="A33" s="369"/>
      <c r="B33" s="273" t="s">
        <v>759</v>
      </c>
      <c r="C33" s="186" t="s">
        <v>673</v>
      </c>
      <c r="D33" s="142">
        <f t="shared" si="20"/>
        <v>45826</v>
      </c>
      <c r="E33" s="143">
        <f t="shared" si="18"/>
        <v>45829</v>
      </c>
      <c r="F33" s="142" t="s">
        <v>643</v>
      </c>
      <c r="G33" s="143" t="s">
        <v>790</v>
      </c>
      <c r="H33" s="144">
        <f t="shared" si="19"/>
        <v>45831</v>
      </c>
      <c r="I33" s="144">
        <f t="shared" si="15"/>
        <v>45833</v>
      </c>
      <c r="J33" s="144">
        <f t="shared" si="16"/>
        <v>45834</v>
      </c>
      <c r="K33" s="143">
        <f t="shared" si="17"/>
        <v>45835</v>
      </c>
    </row>
    <row r="34" spans="1:15" ht="15" customHeight="1">
      <c r="A34" s="369"/>
      <c r="B34" s="273" t="s">
        <v>559</v>
      </c>
      <c r="C34" s="186" t="s">
        <v>671</v>
      </c>
      <c r="D34" s="142">
        <f t="shared" si="20"/>
        <v>45833</v>
      </c>
      <c r="E34" s="143">
        <f t="shared" si="18"/>
        <v>45836</v>
      </c>
      <c r="F34" s="142" t="s">
        <v>643</v>
      </c>
      <c r="G34" s="143" t="s">
        <v>791</v>
      </c>
      <c r="H34" s="144">
        <f>H33+7</f>
        <v>45838</v>
      </c>
      <c r="I34" s="144">
        <f t="shared" si="15"/>
        <v>45840</v>
      </c>
      <c r="J34" s="144">
        <f t="shared" si="16"/>
        <v>45841</v>
      </c>
      <c r="K34" s="143">
        <f t="shared" si="17"/>
        <v>45842</v>
      </c>
    </row>
    <row r="35" spans="1:15" ht="15" customHeight="1" thickBot="1">
      <c r="A35" s="370"/>
      <c r="B35" s="272" t="s">
        <v>602</v>
      </c>
      <c r="C35" s="148" t="s">
        <v>671</v>
      </c>
      <c r="D35" s="147">
        <f>D34+7</f>
        <v>45840</v>
      </c>
      <c r="E35" s="148">
        <f t="shared" si="18"/>
        <v>45843</v>
      </c>
      <c r="F35" s="147" t="s">
        <v>643</v>
      </c>
      <c r="G35" s="148" t="s">
        <v>792</v>
      </c>
      <c r="H35" s="149">
        <f>H34+7</f>
        <v>45845</v>
      </c>
      <c r="I35" s="149">
        <f t="shared" si="15"/>
        <v>45847</v>
      </c>
      <c r="J35" s="149">
        <f t="shared" si="16"/>
        <v>45848</v>
      </c>
      <c r="K35" s="148">
        <f t="shared" si="17"/>
        <v>45849</v>
      </c>
    </row>
    <row r="36" spans="1:15" s="127" customFormat="1" ht="15" customHeight="1" thickBot="1"/>
    <row r="37" spans="1:15" s="127" customFormat="1" ht="1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261</v>
      </c>
      <c r="F37" s="378"/>
      <c r="G37" s="379"/>
      <c r="H37" s="133" t="s">
        <v>238</v>
      </c>
      <c r="I37" s="227" t="s">
        <v>400</v>
      </c>
      <c r="J37" s="227" t="s">
        <v>401</v>
      </c>
      <c r="K37" s="228" t="s">
        <v>402</v>
      </c>
      <c r="L37" s="174"/>
      <c r="M37" s="174"/>
      <c r="N37" s="174"/>
      <c r="O37" s="174"/>
    </row>
    <row r="38" spans="1:15" s="127" customFormat="1" ht="15" customHeight="1">
      <c r="A38" s="372" t="s">
        <v>244</v>
      </c>
      <c r="B38" s="374"/>
      <c r="C38" s="375"/>
      <c r="D38" s="136" t="s">
        <v>245</v>
      </c>
      <c r="E38" s="139" t="s">
        <v>247</v>
      </c>
      <c r="F38" s="381" t="s">
        <v>403</v>
      </c>
      <c r="G38" s="382"/>
      <c r="H38" s="195" t="s">
        <v>245</v>
      </c>
      <c r="I38" s="229" t="s">
        <v>404</v>
      </c>
      <c r="J38" s="229" t="s">
        <v>405</v>
      </c>
      <c r="K38" s="230" t="s">
        <v>406</v>
      </c>
      <c r="L38" s="174"/>
      <c r="M38" s="174"/>
      <c r="N38" s="174"/>
      <c r="O38" s="174"/>
    </row>
    <row r="39" spans="1:15" s="127" customFormat="1" ht="15" customHeight="1">
      <c r="A39" s="373"/>
      <c r="B39" s="376"/>
      <c r="C39" s="377"/>
      <c r="D39" s="140" t="s">
        <v>47</v>
      </c>
      <c r="E39" s="155" t="s">
        <v>266</v>
      </c>
      <c r="F39" s="383"/>
      <c r="G39" s="384"/>
      <c r="H39" s="231" t="s">
        <v>253</v>
      </c>
      <c r="I39" s="232" t="s">
        <v>407</v>
      </c>
      <c r="J39" s="232" t="s">
        <v>408</v>
      </c>
      <c r="K39" s="233" t="s">
        <v>409</v>
      </c>
      <c r="L39" s="174"/>
      <c r="M39" s="174"/>
      <c r="N39" s="174"/>
      <c r="O39" s="174"/>
    </row>
    <row r="40" spans="1:15" ht="15" customHeight="1">
      <c r="A40" s="368" t="s">
        <v>653</v>
      </c>
      <c r="B40" s="142" t="s">
        <v>663</v>
      </c>
      <c r="C40" s="143" t="s">
        <v>635</v>
      </c>
      <c r="D40" s="144">
        <v>45783</v>
      </c>
      <c r="E40" s="186">
        <f t="shared" ref="E40:E47" si="21">D40+3</f>
        <v>45786</v>
      </c>
      <c r="F40" s="142" t="s">
        <v>643</v>
      </c>
      <c r="G40" s="143" t="s">
        <v>672</v>
      </c>
      <c r="H40" s="144">
        <v>45789</v>
      </c>
      <c r="I40" s="144">
        <f t="shared" ref="I40:I48" si="22">H40+2</f>
        <v>45791</v>
      </c>
      <c r="J40" s="144">
        <f t="shared" ref="J40:J48" si="23">H40+3</f>
        <v>45792</v>
      </c>
      <c r="K40" s="143">
        <f t="shared" ref="K40:K48" si="24">H40+4</f>
        <v>45793</v>
      </c>
    </row>
    <row r="41" spans="1:15" ht="15" customHeight="1">
      <c r="A41" s="369"/>
      <c r="B41" s="142" t="s">
        <v>641</v>
      </c>
      <c r="C41" s="186" t="s">
        <v>698</v>
      </c>
      <c r="D41" s="144">
        <f t="shared" ref="D41:D48" si="25">D40+7</f>
        <v>45790</v>
      </c>
      <c r="E41" s="186">
        <f t="shared" si="21"/>
        <v>45793</v>
      </c>
      <c r="F41" s="142" t="s">
        <v>643</v>
      </c>
      <c r="G41" s="143" t="s">
        <v>673</v>
      </c>
      <c r="H41" s="144">
        <f t="shared" ref="H41:H46" si="26">H40+7</f>
        <v>45796</v>
      </c>
      <c r="I41" s="144">
        <f t="shared" si="22"/>
        <v>45798</v>
      </c>
      <c r="J41" s="144">
        <f t="shared" si="23"/>
        <v>45799</v>
      </c>
      <c r="K41" s="143">
        <f t="shared" si="24"/>
        <v>45800</v>
      </c>
    </row>
    <row r="42" spans="1:15" s="127" customFormat="1" ht="15" customHeight="1">
      <c r="A42" s="369"/>
      <c r="B42" s="142" t="s">
        <v>663</v>
      </c>
      <c r="C42" s="186" t="s">
        <v>636</v>
      </c>
      <c r="D42" s="144">
        <f t="shared" si="25"/>
        <v>45797</v>
      </c>
      <c r="E42" s="186">
        <f t="shared" si="21"/>
        <v>45800</v>
      </c>
      <c r="F42" s="142" t="s">
        <v>643</v>
      </c>
      <c r="G42" s="143" t="s">
        <v>713</v>
      </c>
      <c r="H42" s="144">
        <f t="shared" si="26"/>
        <v>45803</v>
      </c>
      <c r="I42" s="144">
        <f t="shared" si="22"/>
        <v>45805</v>
      </c>
      <c r="J42" s="144">
        <f t="shared" si="23"/>
        <v>45806</v>
      </c>
      <c r="K42" s="143">
        <f t="shared" si="24"/>
        <v>45807</v>
      </c>
      <c r="L42" s="1"/>
    </row>
    <row r="43" spans="1:15" s="127" customFormat="1" ht="15" customHeight="1">
      <c r="A43" s="369"/>
      <c r="B43" s="142" t="s">
        <v>641</v>
      </c>
      <c r="C43" s="186" t="s">
        <v>699</v>
      </c>
      <c r="D43" s="144">
        <f t="shared" si="25"/>
        <v>45804</v>
      </c>
      <c r="E43" s="186">
        <f t="shared" si="21"/>
        <v>45807</v>
      </c>
      <c r="F43" s="142" t="s">
        <v>643</v>
      </c>
      <c r="G43" s="143" t="s">
        <v>714</v>
      </c>
      <c r="H43" s="144">
        <f t="shared" si="26"/>
        <v>45810</v>
      </c>
      <c r="I43" s="144">
        <f t="shared" si="22"/>
        <v>45812</v>
      </c>
      <c r="J43" s="144">
        <f t="shared" si="23"/>
        <v>45813</v>
      </c>
      <c r="K43" s="143">
        <f t="shared" si="24"/>
        <v>45814</v>
      </c>
      <c r="L43" s="1"/>
    </row>
    <row r="44" spans="1:15" ht="15" customHeight="1">
      <c r="A44" s="369"/>
      <c r="B44" s="142" t="s">
        <v>663</v>
      </c>
      <c r="C44" s="186" t="s">
        <v>644</v>
      </c>
      <c r="D44" s="144">
        <f t="shared" si="25"/>
        <v>45811</v>
      </c>
      <c r="E44" s="186">
        <f t="shared" si="21"/>
        <v>45814</v>
      </c>
      <c r="F44" s="142" t="s">
        <v>643</v>
      </c>
      <c r="G44" s="143" t="s">
        <v>788</v>
      </c>
      <c r="H44" s="144">
        <f t="shared" si="26"/>
        <v>45817</v>
      </c>
      <c r="I44" s="144">
        <f t="shared" si="22"/>
        <v>45819</v>
      </c>
      <c r="J44" s="144">
        <f t="shared" si="23"/>
        <v>45820</v>
      </c>
      <c r="K44" s="143">
        <f t="shared" si="24"/>
        <v>45821</v>
      </c>
    </row>
    <row r="45" spans="1:15" ht="15" customHeight="1">
      <c r="A45" s="369"/>
      <c r="B45" s="142" t="s">
        <v>641</v>
      </c>
      <c r="C45" s="186" t="s">
        <v>764</v>
      </c>
      <c r="D45" s="144">
        <f t="shared" si="25"/>
        <v>45818</v>
      </c>
      <c r="E45" s="186">
        <f t="shared" si="21"/>
        <v>45821</v>
      </c>
      <c r="F45" s="142" t="s">
        <v>643</v>
      </c>
      <c r="G45" s="143" t="s">
        <v>789</v>
      </c>
      <c r="H45" s="144">
        <f t="shared" si="26"/>
        <v>45824</v>
      </c>
      <c r="I45" s="144">
        <f t="shared" si="22"/>
        <v>45826</v>
      </c>
      <c r="J45" s="144">
        <f t="shared" si="23"/>
        <v>45827</v>
      </c>
      <c r="K45" s="143">
        <f t="shared" si="24"/>
        <v>45828</v>
      </c>
    </row>
    <row r="46" spans="1:15" ht="15" customHeight="1">
      <c r="A46" s="369"/>
      <c r="B46" s="142" t="s">
        <v>663</v>
      </c>
      <c r="C46" s="186" t="s">
        <v>670</v>
      </c>
      <c r="D46" s="144">
        <f t="shared" si="25"/>
        <v>45825</v>
      </c>
      <c r="E46" s="186">
        <f t="shared" si="21"/>
        <v>45828</v>
      </c>
      <c r="F46" s="142" t="s">
        <v>643</v>
      </c>
      <c r="G46" s="143" t="s">
        <v>790</v>
      </c>
      <c r="H46" s="144">
        <f t="shared" si="26"/>
        <v>45831</v>
      </c>
      <c r="I46" s="144">
        <f t="shared" si="22"/>
        <v>45833</v>
      </c>
      <c r="J46" s="144">
        <f t="shared" si="23"/>
        <v>45834</v>
      </c>
      <c r="K46" s="143">
        <f t="shared" si="24"/>
        <v>45835</v>
      </c>
    </row>
    <row r="47" spans="1:15" ht="15" customHeight="1">
      <c r="A47" s="369"/>
      <c r="B47" s="142" t="s">
        <v>641</v>
      </c>
      <c r="C47" s="186" t="s">
        <v>765</v>
      </c>
      <c r="D47" s="144">
        <f t="shared" si="25"/>
        <v>45832</v>
      </c>
      <c r="E47" s="186">
        <f t="shared" si="21"/>
        <v>45835</v>
      </c>
      <c r="F47" s="142" t="s">
        <v>643</v>
      </c>
      <c r="G47" s="143" t="s">
        <v>791</v>
      </c>
      <c r="H47" s="144">
        <f>H46+7</f>
        <v>45838</v>
      </c>
      <c r="I47" s="144">
        <f t="shared" si="22"/>
        <v>45840</v>
      </c>
      <c r="J47" s="144">
        <f t="shared" si="23"/>
        <v>45841</v>
      </c>
      <c r="K47" s="143">
        <f t="shared" si="24"/>
        <v>45842</v>
      </c>
    </row>
    <row r="48" spans="1:15" ht="15" customHeight="1" thickBot="1">
      <c r="A48" s="370"/>
      <c r="B48" s="147" t="s">
        <v>663</v>
      </c>
      <c r="C48" s="148" t="s">
        <v>671</v>
      </c>
      <c r="D48" s="149">
        <f t="shared" si="25"/>
        <v>45839</v>
      </c>
      <c r="E48" s="148">
        <f>D48+3</f>
        <v>45842</v>
      </c>
      <c r="F48" s="147" t="s">
        <v>643</v>
      </c>
      <c r="G48" s="148" t="s">
        <v>792</v>
      </c>
      <c r="H48" s="149">
        <f>H47+7</f>
        <v>45845</v>
      </c>
      <c r="I48" s="149">
        <f t="shared" si="22"/>
        <v>45847</v>
      </c>
      <c r="J48" s="149">
        <f t="shared" si="23"/>
        <v>45848</v>
      </c>
      <c r="K48" s="148">
        <f t="shared" si="24"/>
        <v>45849</v>
      </c>
    </row>
    <row r="49" spans="1:206" s="127" customFormat="1" ht="15" customHeight="1"/>
    <row r="50" spans="1:206" s="127" customFormat="1" ht="15" customHeight="1"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56" customFormat="1" ht="15" customHeight="1">
      <c r="A51" s="156" t="s">
        <v>269</v>
      </c>
      <c r="K51" s="157"/>
      <c r="L51" s="157"/>
      <c r="M51" s="157"/>
    </row>
    <row r="52" spans="1:206" s="156" customFormat="1" ht="15" customHeight="1">
      <c r="A52" s="371" t="s">
        <v>270</v>
      </c>
      <c r="B52" s="371"/>
      <c r="C52" s="371"/>
      <c r="D52" s="371"/>
      <c r="E52" s="371"/>
      <c r="F52" s="371"/>
      <c r="G52" s="371"/>
      <c r="H52" s="371"/>
      <c r="I52" s="158"/>
      <c r="J52" s="159"/>
    </row>
    <row r="53" spans="1:206" s="156" customFormat="1" ht="15" customHeight="1">
      <c r="A53" s="371"/>
      <c r="B53" s="371"/>
      <c r="C53" s="371"/>
      <c r="D53" s="371"/>
      <c r="E53" s="371"/>
      <c r="F53" s="371"/>
      <c r="G53" s="371"/>
      <c r="H53" s="371"/>
      <c r="I53" s="158"/>
      <c r="J53" s="159"/>
    </row>
    <row r="54" spans="1:206" s="156" customFormat="1" ht="15" customHeight="1">
      <c r="A54" s="156" t="s">
        <v>271</v>
      </c>
      <c r="B54" s="160"/>
      <c r="G54" s="158"/>
      <c r="H54" s="158"/>
      <c r="I54" s="158"/>
      <c r="J54" s="159"/>
    </row>
    <row r="55" spans="1:206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  <c r="J55" s="163"/>
    </row>
    <row r="56" spans="1:206" s="127" customFormat="1" ht="15" customHeight="1">
      <c r="A56" s="164" t="s">
        <v>272</v>
      </c>
      <c r="B56" s="43"/>
      <c r="C56" s="43"/>
      <c r="D56" s="43"/>
      <c r="E56" s="43"/>
      <c r="F56" s="164" t="s">
        <v>273</v>
      </c>
      <c r="G56" s="162"/>
      <c r="H56" s="162"/>
      <c r="I56" s="162"/>
      <c r="J56" s="163"/>
    </row>
    <row r="57" spans="1:206" s="127" customFormat="1" ht="15" customHeight="1">
      <c r="A57" s="165" t="s">
        <v>274</v>
      </c>
      <c r="B57" s="1"/>
      <c r="C57" s="1"/>
      <c r="D57" s="1"/>
      <c r="E57" s="166"/>
      <c r="F57" s="1" t="s">
        <v>275</v>
      </c>
      <c r="G57" s="162"/>
      <c r="H57" s="162"/>
      <c r="I57" s="162"/>
      <c r="J57" s="163"/>
    </row>
    <row r="58" spans="1:206" s="127" customFormat="1" ht="15" customHeight="1">
      <c r="A58" s="1" t="s">
        <v>276</v>
      </c>
      <c r="B58" s="1"/>
      <c r="C58" s="1"/>
      <c r="D58" s="1"/>
      <c r="E58" s="166"/>
      <c r="F58" s="1" t="s">
        <v>277</v>
      </c>
      <c r="G58" s="162"/>
      <c r="H58" s="162"/>
      <c r="I58" s="162"/>
      <c r="J58" s="163"/>
    </row>
    <row r="59" spans="1:206" s="127" customFormat="1" ht="15" customHeight="1">
      <c r="A59" s="1" t="s">
        <v>278</v>
      </c>
      <c r="B59" s="1"/>
      <c r="C59" s="1"/>
      <c r="D59" s="166"/>
      <c r="E59" s="166"/>
      <c r="F59" s="1" t="s">
        <v>278</v>
      </c>
      <c r="G59" s="162"/>
      <c r="H59" s="162"/>
      <c r="I59" s="162"/>
      <c r="J59" s="163"/>
    </row>
    <row r="60" spans="1:206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  <c r="J60" s="163"/>
    </row>
    <row r="61" spans="1:206" s="127" customFormat="1" ht="15" customHeight="1">
      <c r="A61" s="164" t="s">
        <v>279</v>
      </c>
      <c r="B61" s="43"/>
      <c r="C61" s="1"/>
      <c r="D61" s="1"/>
      <c r="E61" s="1"/>
      <c r="F61" s="164" t="s">
        <v>279</v>
      </c>
      <c r="G61" s="162"/>
      <c r="H61" s="162"/>
      <c r="I61" s="162"/>
      <c r="J61" s="163"/>
    </row>
    <row r="62" spans="1:206" s="127" customFormat="1" ht="15" customHeight="1">
      <c r="A62" s="1" t="s">
        <v>280</v>
      </c>
      <c r="B62" s="1" t="s">
        <v>281</v>
      </c>
      <c r="C62" s="1"/>
      <c r="D62" s="1"/>
      <c r="E62" s="1"/>
      <c r="F62" s="1" t="s">
        <v>282</v>
      </c>
      <c r="G62" s="1" t="s">
        <v>283</v>
      </c>
      <c r="H62" s="1"/>
      <c r="I62" s="162"/>
      <c r="J62" s="163"/>
    </row>
    <row r="63" spans="1:206" s="127" customFormat="1" ht="15" customHeight="1">
      <c r="A63" s="1" t="s">
        <v>284</v>
      </c>
      <c r="B63" s="1" t="s">
        <v>285</v>
      </c>
      <c r="C63" s="1"/>
      <c r="D63" s="1"/>
      <c r="E63" s="1"/>
      <c r="F63" s="1"/>
      <c r="G63" s="162"/>
      <c r="H63" s="162"/>
      <c r="I63" s="162"/>
      <c r="J63" s="163"/>
    </row>
    <row r="64" spans="1:206" s="127" customFormat="1" ht="15" customHeight="1">
      <c r="A64" s="1" t="s">
        <v>286</v>
      </c>
      <c r="B64" s="1" t="s">
        <v>287</v>
      </c>
      <c r="C64" s="1"/>
      <c r="D64" s="1"/>
      <c r="E64" s="1"/>
      <c r="H64" s="167"/>
      <c r="I64" s="167"/>
      <c r="J64" s="167"/>
    </row>
    <row r="65" spans="1:10" s="127" customFormat="1" ht="15" customHeight="1">
      <c r="A65" s="1"/>
      <c r="B65" s="1"/>
      <c r="C65" s="1"/>
      <c r="D65" s="1"/>
      <c r="E65" s="1"/>
      <c r="G65" s="168"/>
      <c r="H65" s="168"/>
    </row>
    <row r="66" spans="1:10" s="127" customFormat="1" ht="15" customHeight="1">
      <c r="A66" s="164" t="s">
        <v>288</v>
      </c>
      <c r="B66" s="169" t="s">
        <v>94</v>
      </c>
      <c r="C66" s="1"/>
      <c r="D66" s="1"/>
      <c r="E66" s="1"/>
      <c r="F66" s="164" t="s">
        <v>288</v>
      </c>
      <c r="G66" s="169" t="s">
        <v>94</v>
      </c>
      <c r="H66" s="168"/>
    </row>
    <row r="67" spans="1:10" s="127" customFormat="1" ht="15" customHeight="1">
      <c r="A67" s="170" t="s">
        <v>289</v>
      </c>
      <c r="B67" s="1"/>
      <c r="C67" s="1"/>
      <c r="D67" s="1"/>
      <c r="E67" s="1"/>
      <c r="F67" s="1" t="s">
        <v>290</v>
      </c>
      <c r="G67" s="1"/>
      <c r="H67" s="168"/>
    </row>
    <row r="68" spans="1:10" s="127" customFormat="1" ht="15" customHeight="1">
      <c r="A68" s="170" t="s">
        <v>291</v>
      </c>
      <c r="B68" s="169"/>
      <c r="C68" s="1"/>
      <c r="D68" s="1"/>
      <c r="E68" s="1"/>
      <c r="F68" s="1" t="s">
        <v>292</v>
      </c>
      <c r="G68" s="1"/>
      <c r="H68" s="168"/>
      <c r="I68" s="1"/>
      <c r="J68" s="1"/>
    </row>
    <row r="69" spans="1:10" s="127" customFormat="1" ht="15" customHeight="1">
      <c r="A69" s="170" t="s">
        <v>293</v>
      </c>
      <c r="B69" s="169"/>
      <c r="C69" s="1"/>
      <c r="D69" s="1"/>
      <c r="E69" s="1"/>
      <c r="G69" s="168"/>
      <c r="H69" s="1"/>
      <c r="I69" s="1"/>
      <c r="J69" s="1"/>
    </row>
    <row r="70" spans="1:10" s="127" customFormat="1" ht="15" customHeight="1">
      <c r="A70" s="170"/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64" t="s">
        <v>294</v>
      </c>
      <c r="B71" s="169" t="s">
        <v>106</v>
      </c>
      <c r="C71" s="1"/>
      <c r="D71" s="1"/>
      <c r="E71" s="1"/>
      <c r="F71" s="164" t="s">
        <v>294</v>
      </c>
      <c r="G71" s="169" t="s">
        <v>106</v>
      </c>
      <c r="H71" s="1"/>
      <c r="I71" s="1"/>
      <c r="J71" s="1"/>
    </row>
    <row r="72" spans="1:10" s="127" customFormat="1" ht="15" customHeight="1">
      <c r="A72" s="170" t="s">
        <v>295</v>
      </c>
      <c r="B72" s="1"/>
      <c r="C72" s="1"/>
      <c r="D72" s="1"/>
      <c r="E72" s="1"/>
      <c r="F72" s="170" t="s">
        <v>296</v>
      </c>
      <c r="G72" s="1"/>
      <c r="H72" s="1"/>
      <c r="I72" s="1"/>
      <c r="J72" s="1"/>
    </row>
    <row r="73" spans="1:10" s="127" customFormat="1" ht="15" customHeight="1">
      <c r="A73" s="1" t="s">
        <v>297</v>
      </c>
      <c r="B73" s="1"/>
      <c r="C73" s="1"/>
      <c r="D73" s="1"/>
      <c r="E73" s="1"/>
      <c r="H73" s="1"/>
      <c r="I73" s="1"/>
      <c r="J73" s="1"/>
    </row>
    <row r="74" spans="1:10" s="127" customFormat="1" ht="15" customHeight="1">
      <c r="A74" s="170" t="s">
        <v>590</v>
      </c>
      <c r="B74" s="1"/>
      <c r="C74" s="1"/>
      <c r="D74" s="1"/>
      <c r="E74" s="1"/>
      <c r="G74" s="168"/>
      <c r="H74" s="1"/>
      <c r="I74" s="1"/>
      <c r="J74" s="1"/>
    </row>
    <row r="75" spans="1:10" s="127" customFormat="1" ht="15" customHeight="1"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F76" s="164" t="s">
        <v>298</v>
      </c>
      <c r="G76" s="169" t="s">
        <v>140</v>
      </c>
      <c r="H76" s="1"/>
      <c r="I76" s="1"/>
      <c r="J76" s="1"/>
    </row>
    <row r="77" spans="1:10" s="127" customFormat="1" ht="15" customHeight="1">
      <c r="C77" s="1"/>
      <c r="D77" s="1"/>
      <c r="E77" s="1"/>
      <c r="F77" s="1" t="s">
        <v>299</v>
      </c>
      <c r="G77" s="1" t="s">
        <v>300</v>
      </c>
      <c r="H77" s="1"/>
      <c r="I77" s="1"/>
      <c r="J77" s="1"/>
    </row>
    <row r="78" spans="1:10" s="127" customFormat="1" ht="15" customHeight="1">
      <c r="F78" s="1" t="s">
        <v>301</v>
      </c>
      <c r="G78" s="1" t="s">
        <v>302</v>
      </c>
    </row>
    <row r="79" spans="1:10" s="127" customFormat="1" ht="15" customHeight="1">
      <c r="H79" s="168"/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G83" s="168"/>
      <c r="H83" s="168"/>
      <c r="O83" s="9"/>
      <c r="P83" s="9"/>
    </row>
    <row r="84" spans="1:16" ht="15" customHeight="1">
      <c r="O84" s="9"/>
      <c r="P84" s="9"/>
    </row>
    <row r="86" spans="1:16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  <c r="K86" s="127"/>
      <c r="L86" s="127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</sheetData>
  <mergeCells count="23">
    <mergeCell ref="C1:J1"/>
    <mergeCell ref="A3:H3"/>
    <mergeCell ref="A5:A8"/>
    <mergeCell ref="D5:E5"/>
    <mergeCell ref="D8:E8"/>
    <mergeCell ref="F11:G11"/>
    <mergeCell ref="A12:A13"/>
    <mergeCell ref="B12:C13"/>
    <mergeCell ref="F12:G13"/>
    <mergeCell ref="D6:E6"/>
    <mergeCell ref="D7:E7"/>
    <mergeCell ref="A14:A22"/>
    <mergeCell ref="A40:A48"/>
    <mergeCell ref="A52:H53"/>
    <mergeCell ref="F37:G37"/>
    <mergeCell ref="A38:A39"/>
    <mergeCell ref="B38:C39"/>
    <mergeCell ref="F38:G39"/>
    <mergeCell ref="A25:A26"/>
    <mergeCell ref="B25:C26"/>
    <mergeCell ref="A27:A35"/>
    <mergeCell ref="F24:G24"/>
    <mergeCell ref="F25:G26"/>
  </mergeCells>
  <hyperlinks>
    <hyperlink ref="A2" location="MENU!A1" display="BACK TO MENU" xr:uid="{74E9A52C-5055-4835-AA09-417246E335FA}"/>
    <hyperlink ref="A59" r:id="rId1" display="http://www.tslines.com/" xr:uid="{EB727A89-2C2C-4147-B576-11DF933DA936}"/>
    <hyperlink ref="F59" r:id="rId2" display="http://www.tslines.com/" xr:uid="{5078FEDD-0E3A-49C4-9179-FA828E8214D0}"/>
    <hyperlink ref="G71" r:id="rId3" xr:uid="{3DB0A4D5-B6A4-4574-9700-05D3FFF57195}"/>
    <hyperlink ref="G76" r:id="rId4" xr:uid="{D8FF85E4-47E3-456A-9CBD-D6FB1A37B353}"/>
    <hyperlink ref="B71" r:id="rId5" xr:uid="{060B94C1-1EB0-4338-9520-1554E7FD9EE1}"/>
    <hyperlink ref="G66" r:id="rId6" display="mailto:cus.tslhph@tslines.com.vn" xr:uid="{3E7AAFC1-B432-47EB-9EA9-A27AF49CB8AC}"/>
    <hyperlink ref="B66" r:id="rId7" display="mailto:cus.tslhph@tslines.com.vn" xr:uid="{A5AEAACD-D501-4449-B606-EAB01BB8E205}"/>
  </hyperlinks>
  <pageMargins left="0.7" right="0.7" top="0.75" bottom="0.75" header="0.3" footer="0.3"/>
  <pageSetup paperSize="9" orientation="portrait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F14F-2F00-4EAC-BBB6-A29A33AD29B6}">
  <sheetPr>
    <tabColor rgb="FFFF0000"/>
  </sheetPr>
  <dimension ref="A1:XEY92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1.7109375" style="1" customWidth="1"/>
    <col min="5" max="5" width="19.4257812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</row>
    <row r="2" spans="1:204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1" t="s">
        <v>410</v>
      </c>
      <c r="B3" s="361"/>
      <c r="C3" s="361"/>
      <c r="D3" s="361"/>
      <c r="E3" s="361"/>
      <c r="F3" s="361"/>
      <c r="G3" s="361"/>
      <c r="H3" s="361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4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4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4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</row>
    <row r="10" spans="1:204" s="127" customFormat="1" ht="15" customHeight="1" thickBot="1">
      <c r="A10" s="200" t="s">
        <v>304</v>
      </c>
      <c r="B10" s="201" t="s">
        <v>595</v>
      </c>
      <c r="C10" s="202"/>
      <c r="D10" s="81"/>
      <c r="E10" s="203"/>
      <c r="F10" s="210"/>
      <c r="G10" s="198"/>
      <c r="H10" s="197"/>
      <c r="I10" s="198"/>
      <c r="J10" s="174"/>
    </row>
    <row r="11" spans="1:204" s="127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388"/>
      <c r="G11" s="389"/>
      <c r="H11" s="133" t="s">
        <v>237</v>
      </c>
      <c r="I11" s="227" t="s">
        <v>411</v>
      </c>
      <c r="J11" s="228" t="s">
        <v>412</v>
      </c>
      <c r="K11" s="14"/>
    </row>
    <row r="12" spans="1:204" s="127" customFormat="1" ht="15" customHeight="1">
      <c r="A12" s="380" t="s">
        <v>244</v>
      </c>
      <c r="B12" s="374"/>
      <c r="C12" s="375"/>
      <c r="D12" s="136" t="s">
        <v>245</v>
      </c>
      <c r="E12" s="139" t="s">
        <v>246</v>
      </c>
      <c r="F12" s="390" t="s">
        <v>308</v>
      </c>
      <c r="G12" s="391"/>
      <c r="H12" s="136" t="s">
        <v>245</v>
      </c>
      <c r="I12" s="232" t="s">
        <v>414</v>
      </c>
      <c r="J12" s="247" t="s">
        <v>415</v>
      </c>
      <c r="K12" s="14"/>
    </row>
    <row r="13" spans="1:204" s="127" customFormat="1" ht="15" customHeight="1">
      <c r="A13" s="380"/>
      <c r="B13" s="376"/>
      <c r="C13" s="377"/>
      <c r="D13" s="140" t="s">
        <v>251</v>
      </c>
      <c r="E13" s="209" t="s">
        <v>252</v>
      </c>
      <c r="F13" s="390"/>
      <c r="G13" s="391"/>
      <c r="H13" s="189" t="s">
        <v>252</v>
      </c>
      <c r="I13" s="232" t="s">
        <v>416</v>
      </c>
      <c r="J13" s="247" t="s">
        <v>417</v>
      </c>
      <c r="K13" s="14"/>
    </row>
    <row r="14" spans="1:204" s="127" customFormat="1" ht="15" customHeight="1">
      <c r="A14" s="410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F14" s="142" t="s">
        <v>642</v>
      </c>
      <c r="G14" s="143" t="s">
        <v>825</v>
      </c>
      <c r="H14" s="271">
        <v>45791</v>
      </c>
      <c r="I14" s="144">
        <f t="shared" ref="I14:I22" si="1">H14+3</f>
        <v>45794</v>
      </c>
      <c r="J14" s="143">
        <f t="shared" ref="J14:J22" si="2">H14+4</f>
        <v>45795</v>
      </c>
      <c r="K14" s="14"/>
    </row>
    <row r="15" spans="1:204" s="127" customFormat="1" ht="15" customHeight="1">
      <c r="A15" s="410"/>
      <c r="B15" s="273" t="s">
        <v>658</v>
      </c>
      <c r="C15" s="186" t="s">
        <v>634</v>
      </c>
      <c r="D15" s="142">
        <f t="shared" ref="D15:D21" si="3">D14+7</f>
        <v>45789</v>
      </c>
      <c r="E15" s="143">
        <f t="shared" si="0"/>
        <v>45791</v>
      </c>
      <c r="F15" s="142" t="s">
        <v>639</v>
      </c>
      <c r="G15" s="143" t="s">
        <v>646</v>
      </c>
      <c r="H15" s="271">
        <f t="shared" ref="H15:H21" si="4">H14+7</f>
        <v>45798</v>
      </c>
      <c r="I15" s="144">
        <f t="shared" si="1"/>
        <v>45801</v>
      </c>
      <c r="J15" s="143">
        <f t="shared" si="2"/>
        <v>45802</v>
      </c>
      <c r="K15" s="14"/>
    </row>
    <row r="16" spans="1:204" s="127" customFormat="1" ht="15" customHeight="1">
      <c r="A16" s="410"/>
      <c r="B16" s="273" t="s">
        <v>659</v>
      </c>
      <c r="C16" s="186" t="s">
        <v>696</v>
      </c>
      <c r="D16" s="142">
        <f t="shared" si="3"/>
        <v>45796</v>
      </c>
      <c r="E16" s="143">
        <v>45743</v>
      </c>
      <c r="F16" s="142" t="s">
        <v>824</v>
      </c>
      <c r="G16" s="143" t="s">
        <v>722</v>
      </c>
      <c r="H16" s="271">
        <f t="shared" si="4"/>
        <v>45805</v>
      </c>
      <c r="I16" s="144">
        <f t="shared" si="1"/>
        <v>45808</v>
      </c>
      <c r="J16" s="143">
        <f t="shared" si="2"/>
        <v>45809</v>
      </c>
      <c r="K16" s="14"/>
    </row>
    <row r="17" spans="1:11" s="127" customFormat="1" ht="15" customHeight="1">
      <c r="A17" s="368"/>
      <c r="B17" s="273" t="s">
        <v>693</v>
      </c>
      <c r="C17" s="186" t="s">
        <v>697</v>
      </c>
      <c r="D17" s="142">
        <f t="shared" si="3"/>
        <v>45803</v>
      </c>
      <c r="E17" s="143">
        <v>45746</v>
      </c>
      <c r="F17" s="302" t="s">
        <v>786</v>
      </c>
      <c r="G17" s="186" t="s">
        <v>793</v>
      </c>
      <c r="H17" s="271">
        <f t="shared" si="4"/>
        <v>45812</v>
      </c>
      <c r="I17" s="144">
        <f t="shared" ref="I17:I21" si="5">H17+3</f>
        <v>45815</v>
      </c>
      <c r="J17" s="143">
        <f t="shared" ref="J17:J21" si="6">H17+4</f>
        <v>45816</v>
      </c>
      <c r="K17" s="14"/>
    </row>
    <row r="18" spans="1:11" s="127" customFormat="1" ht="15" customHeight="1">
      <c r="A18" s="368"/>
      <c r="B18" s="273" t="s">
        <v>658</v>
      </c>
      <c r="C18" s="186" t="s">
        <v>635</v>
      </c>
      <c r="D18" s="142">
        <f t="shared" si="3"/>
        <v>45810</v>
      </c>
      <c r="E18" s="143">
        <v>45749</v>
      </c>
      <c r="F18" s="302" t="s">
        <v>642</v>
      </c>
      <c r="G18" s="186" t="s">
        <v>631</v>
      </c>
      <c r="H18" s="271">
        <f t="shared" si="4"/>
        <v>45819</v>
      </c>
      <c r="I18" s="144">
        <f t="shared" si="5"/>
        <v>45822</v>
      </c>
      <c r="J18" s="143">
        <f t="shared" si="6"/>
        <v>45823</v>
      </c>
      <c r="K18" s="14"/>
    </row>
    <row r="19" spans="1:11" s="127" customFormat="1" ht="15" customHeight="1">
      <c r="A19" s="368"/>
      <c r="B19" s="273" t="s">
        <v>659</v>
      </c>
      <c r="C19" s="186" t="s">
        <v>761</v>
      </c>
      <c r="D19" s="142">
        <f t="shared" si="3"/>
        <v>45817</v>
      </c>
      <c r="E19" s="143">
        <f t="shared" si="0"/>
        <v>45819</v>
      </c>
      <c r="F19" s="302" t="s">
        <v>560</v>
      </c>
      <c r="G19" s="186" t="s">
        <v>825</v>
      </c>
      <c r="H19" s="271">
        <f t="shared" si="4"/>
        <v>45826</v>
      </c>
      <c r="I19" s="144">
        <f t="shared" si="5"/>
        <v>45829</v>
      </c>
      <c r="J19" s="143">
        <f t="shared" si="6"/>
        <v>45830</v>
      </c>
      <c r="K19" s="14"/>
    </row>
    <row r="20" spans="1:11" s="127" customFormat="1" ht="15" customHeight="1">
      <c r="A20" s="368"/>
      <c r="B20" s="273" t="s">
        <v>693</v>
      </c>
      <c r="C20" s="186" t="s">
        <v>762</v>
      </c>
      <c r="D20" s="142">
        <f t="shared" si="3"/>
        <v>45824</v>
      </c>
      <c r="E20" s="143">
        <f t="shared" si="0"/>
        <v>45826</v>
      </c>
      <c r="F20" s="302" t="s">
        <v>786</v>
      </c>
      <c r="G20" s="186" t="s">
        <v>794</v>
      </c>
      <c r="H20" s="271">
        <f t="shared" si="4"/>
        <v>45833</v>
      </c>
      <c r="I20" s="144">
        <f t="shared" si="5"/>
        <v>45836</v>
      </c>
      <c r="J20" s="143">
        <f t="shared" si="6"/>
        <v>45837</v>
      </c>
      <c r="K20" s="14"/>
    </row>
    <row r="21" spans="1:11" s="127" customFormat="1" ht="15" customHeight="1">
      <c r="A21" s="368"/>
      <c r="B21" s="273" t="s">
        <v>658</v>
      </c>
      <c r="C21" s="186" t="s">
        <v>636</v>
      </c>
      <c r="D21" s="142">
        <f t="shared" si="3"/>
        <v>45831</v>
      </c>
      <c r="E21" s="143">
        <f t="shared" si="0"/>
        <v>45833</v>
      </c>
      <c r="F21" s="302" t="s">
        <v>642</v>
      </c>
      <c r="G21" s="186" t="s">
        <v>646</v>
      </c>
      <c r="H21" s="271">
        <f t="shared" si="4"/>
        <v>45840</v>
      </c>
      <c r="I21" s="144">
        <f t="shared" si="5"/>
        <v>45843</v>
      </c>
      <c r="J21" s="143">
        <f t="shared" si="6"/>
        <v>45844</v>
      </c>
      <c r="K21" s="14"/>
    </row>
    <row r="22" spans="1:11" s="127" customFormat="1" ht="15" customHeight="1" thickBot="1">
      <c r="A22" s="411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F22" s="147" t="s">
        <v>453</v>
      </c>
      <c r="G22" s="148"/>
      <c r="H22" s="272">
        <f>H21+7</f>
        <v>45847</v>
      </c>
      <c r="I22" s="149">
        <f t="shared" si="1"/>
        <v>45850</v>
      </c>
      <c r="J22" s="148">
        <f t="shared" si="2"/>
        <v>45851</v>
      </c>
      <c r="K22" s="14"/>
    </row>
    <row r="23" spans="1:11" s="127" customFormat="1" ht="15" customHeight="1" thickBot="1"/>
    <row r="24" spans="1:11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592</v>
      </c>
      <c r="F24" s="388"/>
      <c r="G24" s="389"/>
      <c r="H24" s="133" t="s">
        <v>592</v>
      </c>
      <c r="I24" s="227" t="s">
        <v>411</v>
      </c>
      <c r="J24" s="228" t="s">
        <v>412</v>
      </c>
    </row>
    <row r="25" spans="1:11" s="14" customFormat="1" ht="15" customHeight="1">
      <c r="A25" s="372" t="s">
        <v>244</v>
      </c>
      <c r="B25" s="374"/>
      <c r="C25" s="375"/>
      <c r="D25" s="136" t="s">
        <v>245</v>
      </c>
      <c r="E25" s="139" t="s">
        <v>246</v>
      </c>
      <c r="F25" s="390" t="s">
        <v>308</v>
      </c>
      <c r="G25" s="391"/>
      <c r="H25" s="189" t="s">
        <v>309</v>
      </c>
      <c r="I25" s="232" t="s">
        <v>414</v>
      </c>
      <c r="J25" s="247" t="s">
        <v>415</v>
      </c>
    </row>
    <row r="26" spans="1:11" s="14" customFormat="1" ht="15" customHeight="1">
      <c r="A26" s="373"/>
      <c r="B26" s="376"/>
      <c r="C26" s="377"/>
      <c r="D26" s="140" t="s">
        <v>251</v>
      </c>
      <c r="E26" s="155" t="s">
        <v>593</v>
      </c>
      <c r="F26" s="390"/>
      <c r="G26" s="391"/>
      <c r="H26" s="189" t="s">
        <v>593</v>
      </c>
      <c r="I26" s="232" t="s">
        <v>416</v>
      </c>
      <c r="J26" s="247" t="s">
        <v>417</v>
      </c>
    </row>
    <row r="27" spans="1:11" s="14" customFormat="1" ht="15" customHeight="1">
      <c r="A27" s="369" t="s">
        <v>665</v>
      </c>
      <c r="B27" s="273" t="s">
        <v>602</v>
      </c>
      <c r="C27" s="186" t="s">
        <v>636</v>
      </c>
      <c r="D27" s="304" t="s">
        <v>760</v>
      </c>
      <c r="E27" s="143"/>
      <c r="F27" s="142" t="s">
        <v>642</v>
      </c>
      <c r="G27" s="143" t="s">
        <v>825</v>
      </c>
      <c r="H27" s="271">
        <v>45792</v>
      </c>
      <c r="I27" s="144">
        <f t="shared" ref="I27:I35" si="7">H27+3</f>
        <v>45795</v>
      </c>
      <c r="J27" s="143">
        <f t="shared" ref="J27:J35" si="8">H27+4</f>
        <v>45796</v>
      </c>
    </row>
    <row r="28" spans="1:11" s="14" customFormat="1" ht="15" customHeight="1">
      <c r="A28" s="369"/>
      <c r="B28" s="273" t="s">
        <v>667</v>
      </c>
      <c r="C28" s="186" t="s">
        <v>635</v>
      </c>
      <c r="D28" s="142">
        <v>45791</v>
      </c>
      <c r="E28" s="143">
        <f>D28+2</f>
        <v>45793</v>
      </c>
      <c r="F28" s="142" t="s">
        <v>639</v>
      </c>
      <c r="G28" s="143" t="s">
        <v>646</v>
      </c>
      <c r="H28" s="271">
        <f t="shared" ref="H28:H34" si="9">H27+7</f>
        <v>45799</v>
      </c>
      <c r="I28" s="144">
        <f t="shared" si="7"/>
        <v>45802</v>
      </c>
      <c r="J28" s="143">
        <f t="shared" si="8"/>
        <v>45803</v>
      </c>
    </row>
    <row r="29" spans="1:11" s="14" customFormat="1" ht="15" customHeight="1">
      <c r="A29" s="369"/>
      <c r="B29" s="273" t="s">
        <v>602</v>
      </c>
      <c r="C29" s="186" t="s">
        <v>644</v>
      </c>
      <c r="D29" s="142">
        <f t="shared" ref="D29:D34" si="10">D28+7</f>
        <v>45798</v>
      </c>
      <c r="E29" s="143">
        <f t="shared" ref="E29:E34" si="11">D29+2</f>
        <v>45800</v>
      </c>
      <c r="F29" s="142" t="s">
        <v>824</v>
      </c>
      <c r="G29" s="143" t="s">
        <v>722</v>
      </c>
      <c r="H29" s="271">
        <f t="shared" si="9"/>
        <v>45806</v>
      </c>
      <c r="I29" s="144">
        <f t="shared" si="7"/>
        <v>45809</v>
      </c>
      <c r="J29" s="143">
        <f t="shared" si="8"/>
        <v>45810</v>
      </c>
    </row>
    <row r="30" spans="1:11" s="14" customFormat="1" ht="15" customHeight="1">
      <c r="A30" s="369"/>
      <c r="B30" s="273" t="s">
        <v>759</v>
      </c>
      <c r="C30" s="186" t="s">
        <v>672</v>
      </c>
      <c r="D30" s="142">
        <f t="shared" si="10"/>
        <v>45805</v>
      </c>
      <c r="E30" s="143">
        <f t="shared" si="11"/>
        <v>45807</v>
      </c>
      <c r="F30" s="302" t="s">
        <v>786</v>
      </c>
      <c r="G30" s="186" t="s">
        <v>793</v>
      </c>
      <c r="H30" s="271">
        <f t="shared" si="9"/>
        <v>45813</v>
      </c>
      <c r="I30" s="144">
        <f t="shared" si="7"/>
        <v>45816</v>
      </c>
      <c r="J30" s="143">
        <f t="shared" si="8"/>
        <v>45817</v>
      </c>
    </row>
    <row r="31" spans="1:11" s="14" customFormat="1" ht="15" customHeight="1">
      <c r="A31" s="369"/>
      <c r="B31" s="273" t="s">
        <v>559</v>
      </c>
      <c r="C31" s="186" t="s">
        <v>670</v>
      </c>
      <c r="D31" s="142">
        <f t="shared" si="10"/>
        <v>45812</v>
      </c>
      <c r="E31" s="143">
        <f t="shared" si="11"/>
        <v>45814</v>
      </c>
      <c r="F31" s="302" t="s">
        <v>642</v>
      </c>
      <c r="G31" s="186" t="s">
        <v>631</v>
      </c>
      <c r="H31" s="271">
        <f t="shared" si="9"/>
        <v>45820</v>
      </c>
      <c r="I31" s="144">
        <f t="shared" si="7"/>
        <v>45823</v>
      </c>
      <c r="J31" s="143">
        <f t="shared" si="8"/>
        <v>45824</v>
      </c>
    </row>
    <row r="32" spans="1:11" s="14" customFormat="1" ht="15" customHeight="1">
      <c r="A32" s="369"/>
      <c r="B32" s="273" t="s">
        <v>602</v>
      </c>
      <c r="C32" s="186" t="s">
        <v>670</v>
      </c>
      <c r="D32" s="142">
        <f t="shared" si="10"/>
        <v>45819</v>
      </c>
      <c r="E32" s="143">
        <f t="shared" si="11"/>
        <v>45821</v>
      </c>
      <c r="F32" s="302" t="s">
        <v>560</v>
      </c>
      <c r="G32" s="186" t="s">
        <v>825</v>
      </c>
      <c r="H32" s="271">
        <f t="shared" si="9"/>
        <v>45827</v>
      </c>
      <c r="I32" s="144">
        <f t="shared" si="7"/>
        <v>45830</v>
      </c>
      <c r="J32" s="143">
        <f t="shared" si="8"/>
        <v>45831</v>
      </c>
    </row>
    <row r="33" spans="1:16379" s="14" customFormat="1" ht="15" customHeight="1">
      <c r="A33" s="369"/>
      <c r="B33" s="273" t="s">
        <v>759</v>
      </c>
      <c r="C33" s="186" t="s">
        <v>673</v>
      </c>
      <c r="D33" s="142">
        <f t="shared" si="10"/>
        <v>45826</v>
      </c>
      <c r="E33" s="143">
        <f t="shared" si="11"/>
        <v>45828</v>
      </c>
      <c r="F33" s="302" t="s">
        <v>786</v>
      </c>
      <c r="G33" s="186" t="s">
        <v>794</v>
      </c>
      <c r="H33" s="271">
        <f t="shared" si="9"/>
        <v>45834</v>
      </c>
      <c r="I33" s="144">
        <f t="shared" si="7"/>
        <v>45837</v>
      </c>
      <c r="J33" s="143">
        <f t="shared" si="8"/>
        <v>45838</v>
      </c>
    </row>
    <row r="34" spans="1:16379" s="14" customFormat="1" ht="15" customHeight="1">
      <c r="A34" s="369"/>
      <c r="B34" s="273" t="s">
        <v>559</v>
      </c>
      <c r="C34" s="186" t="s">
        <v>671</v>
      </c>
      <c r="D34" s="142">
        <f t="shared" si="10"/>
        <v>45833</v>
      </c>
      <c r="E34" s="143">
        <f t="shared" si="11"/>
        <v>45835</v>
      </c>
      <c r="F34" s="302" t="s">
        <v>642</v>
      </c>
      <c r="G34" s="186" t="s">
        <v>646</v>
      </c>
      <c r="H34" s="271">
        <f t="shared" si="9"/>
        <v>45841</v>
      </c>
      <c r="I34" s="144">
        <f t="shared" si="7"/>
        <v>45844</v>
      </c>
      <c r="J34" s="143">
        <f t="shared" si="8"/>
        <v>45845</v>
      </c>
    </row>
    <row r="35" spans="1:16379" s="14" customFormat="1" ht="15" customHeight="1" thickBot="1">
      <c r="A35" s="370"/>
      <c r="B35" s="272" t="s">
        <v>602</v>
      </c>
      <c r="C35" s="148" t="s">
        <v>671</v>
      </c>
      <c r="D35" s="147">
        <f>D34+7</f>
        <v>45840</v>
      </c>
      <c r="E35" s="148">
        <f>D35+2</f>
        <v>45842</v>
      </c>
      <c r="F35" s="147" t="s">
        <v>453</v>
      </c>
      <c r="G35" s="148"/>
      <c r="H35" s="272">
        <f>H34+7</f>
        <v>45848</v>
      </c>
      <c r="I35" s="149">
        <f t="shared" si="7"/>
        <v>45851</v>
      </c>
      <c r="J35" s="148">
        <f t="shared" si="8"/>
        <v>45852</v>
      </c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261</v>
      </c>
      <c r="F37" s="388"/>
      <c r="G37" s="389"/>
      <c r="H37" s="133" t="s">
        <v>238</v>
      </c>
      <c r="I37" s="227" t="s">
        <v>411</v>
      </c>
      <c r="J37" s="228" t="s">
        <v>412</v>
      </c>
    </row>
    <row r="38" spans="1:16379" s="127" customFormat="1" ht="15" customHeight="1">
      <c r="A38" s="372" t="s">
        <v>244</v>
      </c>
      <c r="B38" s="374"/>
      <c r="C38" s="375"/>
      <c r="D38" s="136" t="s">
        <v>245</v>
      </c>
      <c r="E38" s="139" t="s">
        <v>247</v>
      </c>
      <c r="F38" s="390" t="s">
        <v>413</v>
      </c>
      <c r="G38" s="391"/>
      <c r="H38" s="195" t="s">
        <v>245</v>
      </c>
      <c r="I38" s="232" t="s">
        <v>414</v>
      </c>
      <c r="J38" s="247" t="s">
        <v>415</v>
      </c>
    </row>
    <row r="39" spans="1:16379" s="127" customFormat="1" ht="15" customHeight="1">
      <c r="A39" s="373"/>
      <c r="B39" s="376"/>
      <c r="C39" s="377"/>
      <c r="D39" s="140" t="s">
        <v>47</v>
      </c>
      <c r="E39" s="155" t="s">
        <v>266</v>
      </c>
      <c r="F39" s="390"/>
      <c r="G39" s="391"/>
      <c r="H39" s="231" t="s">
        <v>253</v>
      </c>
      <c r="I39" s="232" t="s">
        <v>416</v>
      </c>
      <c r="J39" s="247" t="s">
        <v>417</v>
      </c>
    </row>
    <row r="40" spans="1:16379" s="127" customFormat="1" ht="15" customHeight="1">
      <c r="A40" s="368" t="s">
        <v>653</v>
      </c>
      <c r="B40" s="142" t="s">
        <v>663</v>
      </c>
      <c r="C40" s="143" t="s">
        <v>635</v>
      </c>
      <c r="D40" s="144">
        <v>45783</v>
      </c>
      <c r="E40" s="186">
        <f t="shared" ref="E40:E47" si="12">D40+3</f>
        <v>45786</v>
      </c>
      <c r="F40" s="142" t="s">
        <v>642</v>
      </c>
      <c r="G40" s="143" t="s">
        <v>825</v>
      </c>
      <c r="H40" s="271">
        <v>45791</v>
      </c>
      <c r="I40" s="144">
        <f t="shared" ref="I40:I48" si="13">H40+3</f>
        <v>45794</v>
      </c>
      <c r="J40" s="143">
        <f t="shared" ref="J40:J48" si="14">H40+4</f>
        <v>45795</v>
      </c>
    </row>
    <row r="41" spans="1:16379" s="127" customFormat="1" ht="15" customHeight="1">
      <c r="A41" s="369"/>
      <c r="B41" s="142" t="s">
        <v>641</v>
      </c>
      <c r="C41" s="186" t="s">
        <v>698</v>
      </c>
      <c r="D41" s="144">
        <f t="shared" ref="D41:D48" si="15">D40+7</f>
        <v>45790</v>
      </c>
      <c r="E41" s="186">
        <f t="shared" si="12"/>
        <v>45793</v>
      </c>
      <c r="F41" s="142" t="s">
        <v>639</v>
      </c>
      <c r="G41" s="143" t="s">
        <v>646</v>
      </c>
      <c r="H41" s="271">
        <f t="shared" ref="H41:H47" si="16">H40+7</f>
        <v>45798</v>
      </c>
      <c r="I41" s="144">
        <f t="shared" si="13"/>
        <v>45801</v>
      </c>
      <c r="J41" s="143">
        <f t="shared" si="14"/>
        <v>45802</v>
      </c>
    </row>
    <row r="42" spans="1:16379" s="127" customFormat="1" ht="15" customHeight="1">
      <c r="A42" s="369"/>
      <c r="B42" s="142" t="s">
        <v>663</v>
      </c>
      <c r="C42" s="186" t="s">
        <v>636</v>
      </c>
      <c r="D42" s="144">
        <f t="shared" si="15"/>
        <v>45797</v>
      </c>
      <c r="E42" s="186">
        <f t="shared" si="12"/>
        <v>45800</v>
      </c>
      <c r="F42" s="142" t="s">
        <v>824</v>
      </c>
      <c r="G42" s="143" t="s">
        <v>722</v>
      </c>
      <c r="H42" s="271">
        <f t="shared" si="16"/>
        <v>45805</v>
      </c>
      <c r="I42" s="144">
        <f t="shared" si="13"/>
        <v>45808</v>
      </c>
      <c r="J42" s="143">
        <f t="shared" si="14"/>
        <v>45809</v>
      </c>
    </row>
    <row r="43" spans="1:16379" s="127" customFormat="1" ht="15" customHeight="1">
      <c r="A43" s="369"/>
      <c r="B43" s="142" t="s">
        <v>641</v>
      </c>
      <c r="C43" s="186" t="s">
        <v>699</v>
      </c>
      <c r="D43" s="144">
        <f t="shared" si="15"/>
        <v>45804</v>
      </c>
      <c r="E43" s="186">
        <f t="shared" si="12"/>
        <v>45807</v>
      </c>
      <c r="F43" s="302" t="s">
        <v>786</v>
      </c>
      <c r="G43" s="186" t="s">
        <v>793</v>
      </c>
      <c r="H43" s="271">
        <f t="shared" si="16"/>
        <v>45812</v>
      </c>
      <c r="I43" s="144">
        <f t="shared" si="13"/>
        <v>45815</v>
      </c>
      <c r="J43" s="143">
        <f t="shared" si="14"/>
        <v>45816</v>
      </c>
    </row>
    <row r="44" spans="1:16379" s="127" customFormat="1" ht="15" customHeight="1">
      <c r="A44" s="369"/>
      <c r="B44" s="142" t="s">
        <v>663</v>
      </c>
      <c r="C44" s="186" t="s">
        <v>644</v>
      </c>
      <c r="D44" s="144">
        <f t="shared" si="15"/>
        <v>45811</v>
      </c>
      <c r="E44" s="186">
        <f t="shared" si="12"/>
        <v>45814</v>
      </c>
      <c r="F44" s="302" t="s">
        <v>642</v>
      </c>
      <c r="G44" s="186" t="s">
        <v>631</v>
      </c>
      <c r="H44" s="271">
        <f t="shared" si="16"/>
        <v>45819</v>
      </c>
      <c r="I44" s="144">
        <f t="shared" si="13"/>
        <v>45822</v>
      </c>
      <c r="J44" s="143">
        <f t="shared" si="14"/>
        <v>45823</v>
      </c>
    </row>
    <row r="45" spans="1:16379" s="127" customFormat="1" ht="15" customHeight="1">
      <c r="A45" s="369"/>
      <c r="B45" s="142" t="s">
        <v>641</v>
      </c>
      <c r="C45" s="186" t="s">
        <v>764</v>
      </c>
      <c r="D45" s="144">
        <f t="shared" si="15"/>
        <v>45818</v>
      </c>
      <c r="E45" s="186">
        <f t="shared" si="12"/>
        <v>45821</v>
      </c>
      <c r="F45" s="302" t="s">
        <v>560</v>
      </c>
      <c r="G45" s="186" t="s">
        <v>825</v>
      </c>
      <c r="H45" s="271">
        <f t="shared" si="16"/>
        <v>45826</v>
      </c>
      <c r="I45" s="144">
        <f t="shared" si="13"/>
        <v>45829</v>
      </c>
      <c r="J45" s="143">
        <f t="shared" si="14"/>
        <v>45830</v>
      </c>
    </row>
    <row r="46" spans="1:16379" s="127" customFormat="1" ht="15" customHeight="1">
      <c r="A46" s="369"/>
      <c r="B46" s="142" t="s">
        <v>663</v>
      </c>
      <c r="C46" s="186" t="s">
        <v>670</v>
      </c>
      <c r="D46" s="144">
        <f t="shared" si="15"/>
        <v>45825</v>
      </c>
      <c r="E46" s="186">
        <f t="shared" si="12"/>
        <v>45828</v>
      </c>
      <c r="F46" s="302" t="s">
        <v>786</v>
      </c>
      <c r="G46" s="186" t="s">
        <v>794</v>
      </c>
      <c r="H46" s="271">
        <f t="shared" si="16"/>
        <v>45833</v>
      </c>
      <c r="I46" s="144">
        <f t="shared" si="13"/>
        <v>45836</v>
      </c>
      <c r="J46" s="143">
        <f t="shared" si="14"/>
        <v>45837</v>
      </c>
    </row>
    <row r="47" spans="1:16379" s="127" customFormat="1" ht="15" customHeight="1">
      <c r="A47" s="369"/>
      <c r="B47" s="142" t="s">
        <v>641</v>
      </c>
      <c r="C47" s="186" t="s">
        <v>765</v>
      </c>
      <c r="D47" s="144">
        <f t="shared" si="15"/>
        <v>45832</v>
      </c>
      <c r="E47" s="186">
        <f t="shared" si="12"/>
        <v>45835</v>
      </c>
      <c r="F47" s="302" t="s">
        <v>642</v>
      </c>
      <c r="G47" s="186" t="s">
        <v>646</v>
      </c>
      <c r="H47" s="271">
        <f t="shared" si="16"/>
        <v>45840</v>
      </c>
      <c r="I47" s="144">
        <f t="shared" si="13"/>
        <v>45843</v>
      </c>
      <c r="J47" s="143">
        <f t="shared" si="14"/>
        <v>45844</v>
      </c>
    </row>
    <row r="48" spans="1:16379" s="127" customFormat="1" ht="15" customHeight="1" thickBot="1">
      <c r="A48" s="370"/>
      <c r="B48" s="147" t="s">
        <v>663</v>
      </c>
      <c r="C48" s="148" t="s">
        <v>671</v>
      </c>
      <c r="D48" s="149">
        <f t="shared" si="15"/>
        <v>45839</v>
      </c>
      <c r="E48" s="148">
        <f>D48+3</f>
        <v>45842</v>
      </c>
      <c r="F48" s="147" t="s">
        <v>453</v>
      </c>
      <c r="G48" s="148"/>
      <c r="H48" s="272">
        <f>H47+7</f>
        <v>45847</v>
      </c>
      <c r="I48" s="149">
        <f t="shared" si="13"/>
        <v>45850</v>
      </c>
      <c r="J48" s="148">
        <f t="shared" si="14"/>
        <v>45851</v>
      </c>
    </row>
    <row r="49" spans="1:204" s="127" customFormat="1" ht="15" customHeight="1"/>
    <row r="50" spans="1:204" s="127" customFormat="1" ht="15" customHeight="1">
      <c r="F50" s="150"/>
      <c r="G50" s="150"/>
      <c r="H50" s="150"/>
      <c r="I50" s="150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</row>
    <row r="51" spans="1:204" s="156" customFormat="1" ht="15" customHeight="1">
      <c r="A51" s="156" t="s">
        <v>269</v>
      </c>
      <c r="J51" s="157"/>
      <c r="K51" s="157"/>
    </row>
    <row r="52" spans="1:204" s="156" customFormat="1" ht="15" customHeight="1">
      <c r="A52" s="371" t="s">
        <v>270</v>
      </c>
      <c r="B52" s="371"/>
      <c r="C52" s="371"/>
      <c r="D52" s="371"/>
      <c r="E52" s="371"/>
      <c r="F52" s="371"/>
      <c r="G52" s="371"/>
      <c r="H52" s="371"/>
      <c r="I52" s="158"/>
    </row>
    <row r="53" spans="1:204" s="156" customFormat="1" ht="15" customHeight="1">
      <c r="A53" s="371"/>
      <c r="B53" s="371"/>
      <c r="C53" s="371"/>
      <c r="D53" s="371"/>
      <c r="E53" s="371"/>
      <c r="F53" s="371"/>
      <c r="G53" s="371"/>
      <c r="H53" s="371"/>
      <c r="I53" s="158"/>
    </row>
    <row r="54" spans="1:204" s="156" customFormat="1" ht="15" customHeight="1">
      <c r="A54" s="156" t="s">
        <v>271</v>
      </c>
      <c r="B54" s="160"/>
      <c r="G54" s="158"/>
      <c r="H54" s="158"/>
      <c r="I54" s="158"/>
    </row>
    <row r="55" spans="1:204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</row>
    <row r="56" spans="1:204" s="127" customFormat="1" ht="15" customHeight="1">
      <c r="A56" s="164" t="s">
        <v>272</v>
      </c>
      <c r="B56" s="43"/>
      <c r="C56" s="43"/>
      <c r="D56" s="43"/>
      <c r="E56" s="43"/>
      <c r="F56" s="164" t="s">
        <v>273</v>
      </c>
      <c r="G56" s="162"/>
      <c r="H56" s="162"/>
      <c r="I56" s="162"/>
    </row>
    <row r="57" spans="1:204" s="127" customFormat="1" ht="15" customHeight="1">
      <c r="A57" s="165" t="s">
        <v>274</v>
      </c>
      <c r="B57" s="1"/>
      <c r="C57" s="1"/>
      <c r="D57" s="1"/>
      <c r="E57" s="166"/>
      <c r="F57" s="1" t="s">
        <v>275</v>
      </c>
      <c r="G57" s="162"/>
      <c r="H57" s="162"/>
      <c r="I57" s="162"/>
    </row>
    <row r="58" spans="1:204" s="127" customFormat="1" ht="15" customHeight="1">
      <c r="A58" s="1" t="s">
        <v>276</v>
      </c>
      <c r="B58" s="1"/>
      <c r="C58" s="1"/>
      <c r="D58" s="1"/>
      <c r="E58" s="166"/>
      <c r="F58" s="1" t="s">
        <v>277</v>
      </c>
      <c r="G58" s="162"/>
      <c r="H58" s="162"/>
      <c r="I58" s="162"/>
    </row>
    <row r="59" spans="1:204" s="127" customFormat="1" ht="15" customHeight="1">
      <c r="A59" s="1" t="s">
        <v>278</v>
      </c>
      <c r="B59" s="1"/>
      <c r="C59" s="1"/>
      <c r="D59" s="166"/>
      <c r="E59" s="166"/>
      <c r="F59" s="1" t="s">
        <v>278</v>
      </c>
      <c r="G59" s="162"/>
      <c r="H59" s="162"/>
      <c r="I59" s="162"/>
    </row>
    <row r="60" spans="1:204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</row>
    <row r="61" spans="1:204" s="127" customFormat="1" ht="15" customHeight="1">
      <c r="A61" s="164" t="s">
        <v>279</v>
      </c>
      <c r="B61" s="43"/>
      <c r="C61" s="1"/>
      <c r="D61" s="1"/>
      <c r="E61" s="1"/>
      <c r="F61" s="164" t="s">
        <v>279</v>
      </c>
      <c r="G61" s="162"/>
      <c r="H61" s="162"/>
      <c r="I61" s="162"/>
    </row>
    <row r="62" spans="1:204" s="127" customFormat="1" ht="15" customHeight="1">
      <c r="A62" s="1" t="s">
        <v>280</v>
      </c>
      <c r="B62" s="1" t="s">
        <v>281</v>
      </c>
      <c r="C62" s="1"/>
      <c r="D62" s="1"/>
      <c r="E62" s="1"/>
      <c r="F62" s="1" t="s">
        <v>282</v>
      </c>
      <c r="G62" s="1" t="s">
        <v>283</v>
      </c>
      <c r="H62" s="1"/>
      <c r="I62" s="162"/>
    </row>
    <row r="63" spans="1:204" s="127" customFormat="1" ht="15" customHeight="1">
      <c r="A63" s="1" t="s">
        <v>284</v>
      </c>
      <c r="B63" s="1" t="s">
        <v>285</v>
      </c>
      <c r="C63" s="1"/>
      <c r="D63" s="1"/>
      <c r="E63" s="1"/>
      <c r="F63" s="1"/>
      <c r="G63" s="162"/>
      <c r="H63" s="162"/>
      <c r="I63" s="162"/>
    </row>
    <row r="64" spans="1:204" s="127" customFormat="1" ht="15" customHeight="1">
      <c r="A64" s="1" t="s">
        <v>286</v>
      </c>
      <c r="B64" s="1" t="s">
        <v>287</v>
      </c>
      <c r="C64" s="1"/>
      <c r="D64" s="1"/>
      <c r="E64" s="1"/>
      <c r="H64" s="167"/>
      <c r="I64" s="167"/>
    </row>
    <row r="65" spans="1:9" s="127" customFormat="1" ht="15" customHeight="1">
      <c r="A65" s="1"/>
      <c r="B65" s="1"/>
      <c r="C65" s="1"/>
      <c r="D65" s="1"/>
      <c r="E65" s="1"/>
      <c r="G65" s="168"/>
      <c r="H65" s="168"/>
    </row>
    <row r="66" spans="1:9" s="127" customFormat="1" ht="15" customHeight="1">
      <c r="A66" s="164" t="s">
        <v>288</v>
      </c>
      <c r="B66" s="169" t="s">
        <v>94</v>
      </c>
      <c r="C66" s="1"/>
      <c r="D66" s="1"/>
      <c r="E66" s="1"/>
      <c r="F66" s="164" t="s">
        <v>288</v>
      </c>
      <c r="G66" s="169" t="s">
        <v>94</v>
      </c>
      <c r="H66" s="168"/>
    </row>
    <row r="67" spans="1:9" s="127" customFormat="1" ht="15" customHeight="1">
      <c r="A67" s="170" t="s">
        <v>289</v>
      </c>
      <c r="B67" s="1"/>
      <c r="C67" s="1"/>
      <c r="D67" s="1"/>
      <c r="E67" s="1"/>
      <c r="F67" s="1" t="s">
        <v>290</v>
      </c>
      <c r="G67" s="1"/>
      <c r="H67" s="168"/>
    </row>
    <row r="68" spans="1:9" s="127" customFormat="1" ht="15" customHeight="1">
      <c r="A68" s="170" t="s">
        <v>291</v>
      </c>
      <c r="B68" s="169"/>
      <c r="C68" s="1"/>
      <c r="D68" s="1"/>
      <c r="E68" s="1"/>
      <c r="F68" s="1" t="s">
        <v>292</v>
      </c>
      <c r="G68" s="1"/>
      <c r="H68" s="168"/>
      <c r="I68" s="1"/>
    </row>
    <row r="69" spans="1:9" s="127" customFormat="1" ht="15" customHeight="1">
      <c r="A69" s="170" t="s">
        <v>293</v>
      </c>
      <c r="B69" s="169"/>
      <c r="C69" s="1"/>
      <c r="D69" s="1"/>
      <c r="E69" s="1"/>
      <c r="G69" s="168"/>
      <c r="H69" s="1"/>
      <c r="I69" s="1"/>
    </row>
    <row r="70" spans="1:9" s="127" customFormat="1" ht="15" customHeight="1">
      <c r="A70" s="170"/>
      <c r="B70" s="169"/>
      <c r="C70" s="1"/>
      <c r="D70" s="1"/>
      <c r="E70" s="1"/>
      <c r="G70" s="168"/>
      <c r="H70" s="1"/>
      <c r="I70" s="1"/>
    </row>
    <row r="71" spans="1:9" s="127" customFormat="1" ht="15" customHeight="1">
      <c r="A71" s="164" t="s">
        <v>294</v>
      </c>
      <c r="B71" s="169" t="s">
        <v>106</v>
      </c>
      <c r="C71" s="1"/>
      <c r="D71" s="1"/>
      <c r="E71" s="1"/>
      <c r="F71" s="164" t="s">
        <v>294</v>
      </c>
      <c r="G71" s="169" t="s">
        <v>106</v>
      </c>
      <c r="H71" s="1"/>
      <c r="I71" s="1"/>
    </row>
    <row r="72" spans="1:9" s="127" customFormat="1" ht="15" customHeight="1">
      <c r="A72" s="170" t="s">
        <v>295</v>
      </c>
      <c r="B72" s="1"/>
      <c r="C72" s="1"/>
      <c r="D72" s="1"/>
      <c r="E72" s="1"/>
      <c r="F72" s="170" t="s">
        <v>296</v>
      </c>
      <c r="G72" s="1"/>
      <c r="H72" s="1"/>
      <c r="I72" s="1"/>
    </row>
    <row r="73" spans="1:9" s="127" customFormat="1" ht="15" customHeight="1">
      <c r="A73" s="1" t="s">
        <v>297</v>
      </c>
      <c r="B73" s="1"/>
      <c r="C73" s="1"/>
      <c r="D73" s="1"/>
      <c r="E73" s="1"/>
      <c r="H73" s="1"/>
      <c r="I73" s="1"/>
    </row>
    <row r="74" spans="1:9" s="127" customFormat="1" ht="15" customHeight="1">
      <c r="A74" s="170" t="s">
        <v>590</v>
      </c>
      <c r="B74" s="1"/>
      <c r="C74" s="1"/>
      <c r="D74" s="1"/>
      <c r="E74" s="1"/>
      <c r="G74" s="168"/>
      <c r="H74" s="1"/>
      <c r="I74" s="1"/>
    </row>
    <row r="75" spans="1:9" s="127" customFormat="1" ht="15" customHeight="1">
      <c r="C75" s="1"/>
      <c r="D75" s="1"/>
      <c r="E75" s="1"/>
      <c r="G75" s="168"/>
      <c r="H75" s="1"/>
      <c r="I75" s="1"/>
    </row>
    <row r="76" spans="1:9" s="127" customFormat="1" ht="15" customHeight="1">
      <c r="C76" s="1"/>
      <c r="D76" s="1"/>
      <c r="E76" s="1"/>
      <c r="F76" s="164" t="s">
        <v>298</v>
      </c>
      <c r="G76" s="169" t="s">
        <v>140</v>
      </c>
      <c r="H76" s="1"/>
      <c r="I76" s="1"/>
    </row>
    <row r="77" spans="1:9" s="127" customFormat="1" ht="15" customHeight="1">
      <c r="C77" s="1"/>
      <c r="D77" s="1"/>
      <c r="E77" s="1"/>
      <c r="F77" s="1" t="s">
        <v>299</v>
      </c>
      <c r="G77" s="1" t="s">
        <v>300</v>
      </c>
      <c r="H77" s="1"/>
      <c r="I77" s="1"/>
    </row>
    <row r="78" spans="1:9" s="127" customFormat="1" ht="15" customHeight="1">
      <c r="F78" s="1" t="s">
        <v>301</v>
      </c>
      <c r="G78" s="1" t="s">
        <v>302</v>
      </c>
    </row>
    <row r="79" spans="1:9" s="127" customFormat="1" ht="15" customHeight="1">
      <c r="H79" s="168"/>
    </row>
    <row r="80" spans="1:9" s="127" customFormat="1" ht="15" customHeight="1">
      <c r="H80" s="168"/>
    </row>
    <row r="81" spans="1:14" s="127" customFormat="1" ht="15" customHeight="1">
      <c r="H81" s="168"/>
    </row>
    <row r="82" spans="1:14" s="127" customFormat="1" ht="15" customHeight="1">
      <c r="H82" s="168"/>
    </row>
    <row r="83" spans="1:14" s="127" customFormat="1" ht="15" customHeight="1">
      <c r="G83" s="168"/>
      <c r="H83" s="168"/>
      <c r="M83" s="9"/>
      <c r="N83" s="9"/>
    </row>
    <row r="84" spans="1:14" ht="15" customHeight="1">
      <c r="M84" s="9"/>
      <c r="N84" s="9"/>
    </row>
    <row r="86" spans="1:14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</row>
    <row r="87" spans="1:14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</row>
    <row r="88" spans="1:14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</row>
    <row r="89" spans="1:14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</row>
    <row r="90" spans="1:14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</row>
    <row r="91" spans="1:14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</row>
    <row r="92" spans="1:14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</row>
  </sheetData>
  <mergeCells count="23">
    <mergeCell ref="C1:I1"/>
    <mergeCell ref="A3:H3"/>
    <mergeCell ref="A5:A8"/>
    <mergeCell ref="D5:E5"/>
    <mergeCell ref="D8:E8"/>
    <mergeCell ref="D6:E6"/>
    <mergeCell ref="D7:E7"/>
    <mergeCell ref="F11:G11"/>
    <mergeCell ref="A12:A13"/>
    <mergeCell ref="B12:C13"/>
    <mergeCell ref="F12:G13"/>
    <mergeCell ref="A14:A22"/>
    <mergeCell ref="A38:A39"/>
    <mergeCell ref="B38:C39"/>
    <mergeCell ref="F38:G39"/>
    <mergeCell ref="A52:H53"/>
    <mergeCell ref="A40:A48"/>
    <mergeCell ref="F37:G37"/>
    <mergeCell ref="A25:A26"/>
    <mergeCell ref="B25:C26"/>
    <mergeCell ref="A27:A35"/>
    <mergeCell ref="F24:G24"/>
    <mergeCell ref="F25:G26"/>
  </mergeCells>
  <hyperlinks>
    <hyperlink ref="A2" location="MENU!A1" display="BACK TO MENU" xr:uid="{B92E1E89-DBA6-4655-8F3F-9624DD5E119D}"/>
    <hyperlink ref="A59" r:id="rId1" display="http://www.tslines.com/" xr:uid="{8FC276DC-B942-4CF3-8A86-241A9C7B2DB4}"/>
    <hyperlink ref="F59" r:id="rId2" display="http://www.tslines.com/" xr:uid="{DA3B140E-1635-45ED-91C8-3454EA4D548A}"/>
    <hyperlink ref="G71" r:id="rId3" xr:uid="{4CB5E0DD-68E3-4BBA-A9C4-B9EDB6554A9D}"/>
    <hyperlink ref="G76" r:id="rId4" xr:uid="{B5944AC3-A43F-4113-BA5D-CADC51D3BF48}"/>
    <hyperlink ref="B71" r:id="rId5" xr:uid="{A239592D-986E-407E-AFC2-0DFCDC45A796}"/>
    <hyperlink ref="G66" r:id="rId6" display="mailto:cus.tslhph@tslines.com.vn" xr:uid="{CF9DFC5A-53A0-4669-B401-4C1049662499}"/>
    <hyperlink ref="B66" r:id="rId7" display="mailto:cus.tslhph@tslines.com.vn" xr:uid="{BAF3DD5B-80B8-49F1-A1AC-664EBB58C9B6}"/>
  </hyperlinks>
  <pageMargins left="0.7" right="0.7" top="0.75" bottom="0.75" header="0.3" footer="0.3"/>
  <pageSetup paperSize="9" orientation="portrait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8E43-1263-493E-98B7-8258E2059E9A}">
  <sheetPr>
    <tabColor rgb="FFFF0000"/>
  </sheetPr>
  <dimension ref="A1:XEY119"/>
  <sheetViews>
    <sheetView workbookViewId="0"/>
  </sheetViews>
  <sheetFormatPr defaultColWidth="15.5703125" defaultRowHeight="15" customHeight="1"/>
  <cols>
    <col min="1" max="1" width="21.7109375" style="1" customWidth="1"/>
    <col min="2" max="2" width="25.42578125" style="1" customWidth="1"/>
    <col min="3" max="3" width="10.85546875" style="1" bestFit="1" customWidth="1"/>
    <col min="4" max="4" width="22.7109375" style="1" customWidth="1"/>
    <col min="5" max="5" width="19.42578125" style="1" customWidth="1"/>
    <col min="6" max="6" width="22" style="1" customWidth="1"/>
    <col min="7" max="10" width="15.5703125" style="1"/>
    <col min="11" max="11" width="16.28515625" style="1" bestFit="1" customWidth="1"/>
    <col min="12" max="12" width="19.85546875" style="1" customWidth="1"/>
    <col min="13" max="16384" width="15.5703125" style="1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  <c r="J1" s="360"/>
    </row>
    <row r="2" spans="1:206" s="14" customFormat="1" ht="15" customHeight="1" thickTop="1">
      <c r="A2" s="55" t="s">
        <v>31</v>
      </c>
      <c r="B2" s="237"/>
      <c r="C2" s="237"/>
      <c r="D2" s="237"/>
      <c r="E2" s="237"/>
      <c r="F2" s="237"/>
      <c r="G2" s="237"/>
      <c r="H2" s="237"/>
      <c r="I2" s="238"/>
      <c r="J2" s="238"/>
      <c r="K2" s="238"/>
      <c r="L2" s="238"/>
    </row>
    <row r="3" spans="1:206" s="14" customFormat="1" ht="22.15" customHeight="1">
      <c r="A3" s="361" t="s">
        <v>418</v>
      </c>
      <c r="B3" s="361"/>
      <c r="C3" s="361"/>
      <c r="D3" s="361"/>
      <c r="E3" s="361"/>
      <c r="F3" s="361"/>
      <c r="G3" s="361"/>
      <c r="H3" s="361"/>
      <c r="I3" s="238"/>
      <c r="J3" s="238"/>
      <c r="K3" s="238"/>
      <c r="L3" s="23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6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6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6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6" s="14" customFormat="1" ht="15" customHeight="1">
      <c r="A9" s="239"/>
      <c r="B9" s="240"/>
      <c r="C9" s="241"/>
      <c r="D9" s="242"/>
      <c r="E9" s="242"/>
      <c r="F9" s="242"/>
      <c r="G9" s="242"/>
      <c r="H9" s="242"/>
      <c r="I9" s="242"/>
      <c r="J9" s="1"/>
      <c r="K9" s="1"/>
      <c r="L9" s="1"/>
    </row>
    <row r="10" spans="1:206" ht="15" customHeight="1" thickBot="1">
      <c r="A10" s="243" t="s">
        <v>419</v>
      </c>
      <c r="B10" s="201" t="s">
        <v>420</v>
      </c>
      <c r="C10" s="244"/>
      <c r="D10" s="245"/>
      <c r="E10" s="244"/>
      <c r="F10" s="81"/>
      <c r="G10" s="81"/>
      <c r="H10" s="81"/>
      <c r="L10" s="206"/>
      <c r="M10" s="246"/>
    </row>
    <row r="11" spans="1:206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238</v>
      </c>
      <c r="F11" s="388"/>
      <c r="G11" s="389"/>
      <c r="H11" s="187" t="s">
        <v>238</v>
      </c>
      <c r="I11" s="412" t="s">
        <v>421</v>
      </c>
      <c r="J11" s="412"/>
      <c r="K11" s="153" t="s">
        <v>422</v>
      </c>
      <c r="L11" s="206"/>
    </row>
    <row r="12" spans="1:206" ht="15" customHeight="1">
      <c r="A12" s="380" t="s">
        <v>244</v>
      </c>
      <c r="B12" s="374"/>
      <c r="C12" s="375"/>
      <c r="D12" s="136" t="s">
        <v>245</v>
      </c>
      <c r="E12" s="139" t="s">
        <v>246</v>
      </c>
      <c r="F12" s="390" t="s">
        <v>413</v>
      </c>
      <c r="G12" s="391"/>
      <c r="H12" s="214" t="s">
        <v>309</v>
      </c>
      <c r="I12" s="232" t="s">
        <v>423</v>
      </c>
      <c r="J12" s="232" t="s">
        <v>424</v>
      </c>
      <c r="K12" s="247" t="s">
        <v>425</v>
      </c>
      <c r="L12" s="206"/>
    </row>
    <row r="13" spans="1:206" ht="15" customHeight="1">
      <c r="A13" s="380"/>
      <c r="B13" s="376"/>
      <c r="C13" s="377"/>
      <c r="D13" s="140" t="s">
        <v>251</v>
      </c>
      <c r="E13" s="155" t="s">
        <v>253</v>
      </c>
      <c r="F13" s="390"/>
      <c r="G13" s="391"/>
      <c r="H13" s="189" t="s">
        <v>253</v>
      </c>
      <c r="I13" s="232" t="s">
        <v>426</v>
      </c>
      <c r="J13" s="232" t="s">
        <v>427</v>
      </c>
      <c r="K13" s="247" t="s">
        <v>428</v>
      </c>
      <c r="L13" s="206"/>
    </row>
    <row r="14" spans="1:206" s="127" customFormat="1" ht="15" customHeight="1">
      <c r="A14" s="368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F14" s="142" t="s">
        <v>430</v>
      </c>
      <c r="G14" s="143" t="s">
        <v>675</v>
      </c>
      <c r="H14" s="144">
        <v>45788</v>
      </c>
      <c r="I14" s="144">
        <f t="shared" ref="I14" si="1">H14+4</f>
        <v>45792</v>
      </c>
      <c r="J14" s="144">
        <f t="shared" ref="J14" si="2">H14+5</f>
        <v>45793</v>
      </c>
      <c r="K14" s="143">
        <f t="shared" ref="K14" si="3">H14+7</f>
        <v>45795</v>
      </c>
      <c r="L14" s="206"/>
    </row>
    <row r="15" spans="1:206" s="127" customFormat="1" ht="15" customHeight="1">
      <c r="A15" s="369"/>
      <c r="B15" s="273" t="s">
        <v>658</v>
      </c>
      <c r="C15" s="186" t="s">
        <v>634</v>
      </c>
      <c r="D15" s="142">
        <f t="shared" ref="D15:D21" si="4">D14+7</f>
        <v>45789</v>
      </c>
      <c r="E15" s="143">
        <f t="shared" si="0"/>
        <v>45791</v>
      </c>
      <c r="F15" s="142" t="s">
        <v>453</v>
      </c>
      <c r="G15" s="143"/>
      <c r="H15" s="144" t="s">
        <v>638</v>
      </c>
      <c r="I15" s="144"/>
      <c r="J15" s="144"/>
      <c r="K15" s="143"/>
      <c r="L15" s="206"/>
    </row>
    <row r="16" spans="1:206" s="127" customFormat="1" ht="15" customHeight="1">
      <c r="A16" s="369"/>
      <c r="B16" s="273" t="s">
        <v>659</v>
      </c>
      <c r="C16" s="186" t="s">
        <v>696</v>
      </c>
      <c r="D16" s="142">
        <f t="shared" si="4"/>
        <v>45796</v>
      </c>
      <c r="E16" s="143">
        <f t="shared" si="0"/>
        <v>45798</v>
      </c>
      <c r="F16" s="142" t="s">
        <v>431</v>
      </c>
      <c r="G16" s="143" t="s">
        <v>675</v>
      </c>
      <c r="H16" s="144">
        <v>45802</v>
      </c>
      <c r="I16" s="144">
        <f t="shared" ref="I16:I17" si="5">H16+4</f>
        <v>45806</v>
      </c>
      <c r="J16" s="144">
        <f t="shared" ref="J16:J17" si="6">H16+5</f>
        <v>45807</v>
      </c>
      <c r="K16" s="143">
        <f t="shared" ref="K16:K17" si="7">H16+7</f>
        <v>45809</v>
      </c>
      <c r="L16" s="206"/>
    </row>
    <row r="17" spans="1:19" s="127" customFormat="1" ht="15" customHeight="1">
      <c r="A17" s="369"/>
      <c r="B17" s="273" t="s">
        <v>693</v>
      </c>
      <c r="C17" s="186" t="s">
        <v>697</v>
      </c>
      <c r="D17" s="142">
        <f t="shared" si="4"/>
        <v>45803</v>
      </c>
      <c r="E17" s="143">
        <f t="shared" si="0"/>
        <v>45805</v>
      </c>
      <c r="F17" s="142" t="s">
        <v>570</v>
      </c>
      <c r="G17" s="143" t="s">
        <v>631</v>
      </c>
      <c r="H17" s="144">
        <f t="shared" ref="H17:H20" si="8">H16+7</f>
        <v>45809</v>
      </c>
      <c r="I17" s="144">
        <f t="shared" si="5"/>
        <v>45813</v>
      </c>
      <c r="J17" s="144">
        <f t="shared" si="6"/>
        <v>45814</v>
      </c>
      <c r="K17" s="143">
        <f t="shared" si="7"/>
        <v>45816</v>
      </c>
      <c r="L17" s="206"/>
    </row>
    <row r="18" spans="1:19" s="127" customFormat="1" ht="15" customHeight="1">
      <c r="A18" s="369"/>
      <c r="B18" s="273" t="s">
        <v>658</v>
      </c>
      <c r="C18" s="186" t="s">
        <v>635</v>
      </c>
      <c r="D18" s="142">
        <f t="shared" si="4"/>
        <v>45810</v>
      </c>
      <c r="E18" s="143">
        <f t="shared" si="0"/>
        <v>45812</v>
      </c>
      <c r="F18" s="142" t="s">
        <v>429</v>
      </c>
      <c r="G18" s="143" t="s">
        <v>675</v>
      </c>
      <c r="H18" s="144" t="s">
        <v>638</v>
      </c>
      <c r="I18" s="144"/>
      <c r="J18" s="144"/>
      <c r="K18" s="143"/>
      <c r="L18" s="288"/>
    </row>
    <row r="19" spans="1:19" s="127" customFormat="1" ht="15" customHeight="1">
      <c r="A19" s="369"/>
      <c r="B19" s="273" t="s">
        <v>659</v>
      </c>
      <c r="C19" s="186" t="s">
        <v>761</v>
      </c>
      <c r="D19" s="142">
        <f t="shared" si="4"/>
        <v>45817</v>
      </c>
      <c r="E19" s="143">
        <f t="shared" si="0"/>
        <v>45819</v>
      </c>
      <c r="F19" s="142" t="s">
        <v>430</v>
      </c>
      <c r="G19" s="143" t="s">
        <v>715</v>
      </c>
      <c r="H19" s="144">
        <v>45823</v>
      </c>
      <c r="I19" s="144">
        <f t="shared" ref="I19:I20" si="9">H19+4</f>
        <v>45827</v>
      </c>
      <c r="J19" s="144">
        <f t="shared" ref="J19:J20" si="10">H19+5</f>
        <v>45828</v>
      </c>
      <c r="K19" s="143">
        <f t="shared" ref="K19:K20" si="11">H19+7</f>
        <v>45830</v>
      </c>
      <c r="L19" s="288"/>
    </row>
    <row r="20" spans="1:19" s="127" customFormat="1" ht="15" customHeight="1">
      <c r="A20" s="369"/>
      <c r="B20" s="273" t="s">
        <v>693</v>
      </c>
      <c r="C20" s="186" t="s">
        <v>762</v>
      </c>
      <c r="D20" s="142">
        <f t="shared" si="4"/>
        <v>45824</v>
      </c>
      <c r="E20" s="143">
        <f t="shared" si="0"/>
        <v>45826</v>
      </c>
      <c r="F20" s="142" t="s">
        <v>431</v>
      </c>
      <c r="G20" s="143" t="s">
        <v>715</v>
      </c>
      <c r="H20" s="144">
        <f t="shared" si="8"/>
        <v>45830</v>
      </c>
      <c r="I20" s="144">
        <f t="shared" si="9"/>
        <v>45834</v>
      </c>
      <c r="J20" s="144">
        <f t="shared" si="10"/>
        <v>45835</v>
      </c>
      <c r="K20" s="143">
        <f t="shared" si="11"/>
        <v>45837</v>
      </c>
      <c r="L20" s="288"/>
    </row>
    <row r="21" spans="1:19" s="127" customFormat="1" ht="15" customHeight="1">
      <c r="A21" s="369"/>
      <c r="B21" s="273" t="s">
        <v>658</v>
      </c>
      <c r="C21" s="186" t="s">
        <v>636</v>
      </c>
      <c r="D21" s="142">
        <f t="shared" si="4"/>
        <v>45831</v>
      </c>
      <c r="E21" s="143">
        <f t="shared" si="0"/>
        <v>45833</v>
      </c>
      <c r="F21" s="142" t="s">
        <v>570</v>
      </c>
      <c r="G21" s="143" t="s">
        <v>646</v>
      </c>
      <c r="H21" s="144">
        <f t="shared" ref="H21:H22" si="12">H20+7</f>
        <v>45837</v>
      </c>
      <c r="I21" s="144">
        <f t="shared" ref="I21:I22" si="13">H21+4</f>
        <v>45841</v>
      </c>
      <c r="J21" s="144">
        <f t="shared" ref="J21:J22" si="14">H21+5</f>
        <v>45842</v>
      </c>
      <c r="K21" s="143">
        <f t="shared" ref="K21:K22" si="15">H21+7</f>
        <v>45844</v>
      </c>
      <c r="L21" s="206"/>
    </row>
    <row r="22" spans="1:19" s="14" customFormat="1" ht="1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F22" s="147" t="s">
        <v>429</v>
      </c>
      <c r="G22" s="148" t="s">
        <v>715</v>
      </c>
      <c r="H22" s="149">
        <f t="shared" si="12"/>
        <v>45844</v>
      </c>
      <c r="I22" s="149">
        <f t="shared" si="13"/>
        <v>45848</v>
      </c>
      <c r="J22" s="149">
        <f t="shared" si="14"/>
        <v>45849</v>
      </c>
      <c r="K22" s="148">
        <f t="shared" si="15"/>
        <v>45851</v>
      </c>
      <c r="L22" s="206"/>
      <c r="N22" s="208"/>
      <c r="O22" s="1"/>
      <c r="P22" s="1"/>
      <c r="Q22" s="1"/>
      <c r="R22" s="1"/>
      <c r="S22" s="1"/>
    </row>
    <row r="23" spans="1:19" s="167" customFormat="1" ht="15" customHeight="1" thickBot="1"/>
    <row r="24" spans="1:19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238</v>
      </c>
      <c r="F24" s="388"/>
      <c r="G24" s="389"/>
      <c r="H24" s="187" t="s">
        <v>238</v>
      </c>
      <c r="I24" s="412" t="s">
        <v>421</v>
      </c>
      <c r="J24" s="412"/>
      <c r="K24" s="153" t="s">
        <v>422</v>
      </c>
    </row>
    <row r="25" spans="1:19" ht="15" customHeight="1">
      <c r="A25" s="372" t="s">
        <v>244</v>
      </c>
      <c r="B25" s="374"/>
      <c r="C25" s="375"/>
      <c r="D25" s="136" t="s">
        <v>245</v>
      </c>
      <c r="E25" s="139" t="s">
        <v>247</v>
      </c>
      <c r="F25" s="390" t="s">
        <v>308</v>
      </c>
      <c r="G25" s="391"/>
      <c r="H25" s="214" t="s">
        <v>309</v>
      </c>
      <c r="I25" s="232" t="s">
        <v>423</v>
      </c>
      <c r="J25" s="232" t="s">
        <v>424</v>
      </c>
      <c r="K25" s="247" t="s">
        <v>425</v>
      </c>
    </row>
    <row r="26" spans="1:19" ht="15" customHeight="1">
      <c r="A26" s="373"/>
      <c r="B26" s="376"/>
      <c r="C26" s="377"/>
      <c r="D26" s="140" t="s">
        <v>251</v>
      </c>
      <c r="E26" s="155" t="s">
        <v>253</v>
      </c>
      <c r="F26" s="390"/>
      <c r="G26" s="391"/>
      <c r="H26" s="189" t="s">
        <v>253</v>
      </c>
      <c r="I26" s="232" t="s">
        <v>426</v>
      </c>
      <c r="J26" s="232" t="s">
        <v>427</v>
      </c>
      <c r="K26" s="247" t="s">
        <v>428</v>
      </c>
    </row>
    <row r="27" spans="1:19" s="14" customFormat="1" ht="15" customHeight="1">
      <c r="A27" s="369" t="s">
        <v>665</v>
      </c>
      <c r="B27" s="273" t="s">
        <v>602</v>
      </c>
      <c r="C27" s="186" t="s">
        <v>636</v>
      </c>
      <c r="D27" s="304" t="s">
        <v>760</v>
      </c>
      <c r="E27" s="143"/>
      <c r="F27" s="142" t="s">
        <v>453</v>
      </c>
      <c r="G27" s="143"/>
      <c r="H27" s="144" t="s">
        <v>638</v>
      </c>
      <c r="I27" s="144"/>
      <c r="J27" s="144"/>
      <c r="K27" s="143"/>
    </row>
    <row r="28" spans="1:19" ht="15" customHeight="1">
      <c r="A28" s="369"/>
      <c r="B28" s="273" t="s">
        <v>667</v>
      </c>
      <c r="C28" s="186" t="s">
        <v>635</v>
      </c>
      <c r="D28" s="142">
        <v>45791</v>
      </c>
      <c r="E28" s="143">
        <f t="shared" ref="E28:E35" si="16">D28+3</f>
        <v>45794</v>
      </c>
      <c r="F28" s="142" t="s">
        <v>431</v>
      </c>
      <c r="G28" s="143" t="s">
        <v>675</v>
      </c>
      <c r="H28" s="144">
        <v>45802</v>
      </c>
      <c r="I28" s="144">
        <f t="shared" ref="I28:I29" si="17">H28+4</f>
        <v>45806</v>
      </c>
      <c r="J28" s="144">
        <f t="shared" ref="J28:J29" si="18">H28+5</f>
        <v>45807</v>
      </c>
      <c r="K28" s="143">
        <f t="shared" ref="K28:K29" si="19">H28+7</f>
        <v>45809</v>
      </c>
    </row>
    <row r="29" spans="1:19" ht="15" customHeight="1">
      <c r="A29" s="369"/>
      <c r="B29" s="273" t="s">
        <v>602</v>
      </c>
      <c r="C29" s="186" t="s">
        <v>644</v>
      </c>
      <c r="D29" s="142">
        <f t="shared" ref="D29:D34" si="20">D28+7</f>
        <v>45798</v>
      </c>
      <c r="E29" s="143">
        <f t="shared" si="16"/>
        <v>45801</v>
      </c>
      <c r="F29" s="142" t="s">
        <v>570</v>
      </c>
      <c r="G29" s="143" t="s">
        <v>631</v>
      </c>
      <c r="H29" s="144">
        <f t="shared" ref="H29:H34" si="21">H28+7</f>
        <v>45809</v>
      </c>
      <c r="I29" s="144">
        <f t="shared" si="17"/>
        <v>45813</v>
      </c>
      <c r="J29" s="144">
        <f t="shared" si="18"/>
        <v>45814</v>
      </c>
      <c r="K29" s="143">
        <f t="shared" si="19"/>
        <v>45816</v>
      </c>
    </row>
    <row r="30" spans="1:19" ht="15" customHeight="1">
      <c r="A30" s="369"/>
      <c r="B30" s="273" t="s">
        <v>759</v>
      </c>
      <c r="C30" s="186" t="s">
        <v>672</v>
      </c>
      <c r="D30" s="142">
        <f t="shared" si="20"/>
        <v>45805</v>
      </c>
      <c r="E30" s="143">
        <f t="shared" si="16"/>
        <v>45808</v>
      </c>
      <c r="F30" s="142" t="s">
        <v>429</v>
      </c>
      <c r="G30" s="143" t="s">
        <v>675</v>
      </c>
      <c r="H30" s="144" t="s">
        <v>638</v>
      </c>
      <c r="I30" s="144"/>
      <c r="J30" s="144"/>
      <c r="K30" s="143"/>
    </row>
    <row r="31" spans="1:19" ht="15" customHeight="1">
      <c r="A31" s="369"/>
      <c r="B31" s="273" t="s">
        <v>559</v>
      </c>
      <c r="C31" s="186" t="s">
        <v>670</v>
      </c>
      <c r="D31" s="142">
        <f t="shared" si="20"/>
        <v>45812</v>
      </c>
      <c r="E31" s="143">
        <f t="shared" si="16"/>
        <v>45815</v>
      </c>
      <c r="F31" s="142" t="s">
        <v>430</v>
      </c>
      <c r="G31" s="143" t="s">
        <v>715</v>
      </c>
      <c r="H31" s="144">
        <v>45823</v>
      </c>
      <c r="I31" s="144">
        <f t="shared" ref="I31:I33" si="22">H31+4</f>
        <v>45827</v>
      </c>
      <c r="J31" s="144">
        <f t="shared" ref="J31:J33" si="23">H31+5</f>
        <v>45828</v>
      </c>
      <c r="K31" s="143">
        <f t="shared" ref="K31:K33" si="24">H31+7</f>
        <v>45830</v>
      </c>
    </row>
    <row r="32" spans="1:19" ht="15" customHeight="1">
      <c r="A32" s="369"/>
      <c r="B32" s="273" t="s">
        <v>602</v>
      </c>
      <c r="C32" s="186" t="s">
        <v>670</v>
      </c>
      <c r="D32" s="142">
        <f t="shared" si="20"/>
        <v>45819</v>
      </c>
      <c r="E32" s="143">
        <f t="shared" si="16"/>
        <v>45822</v>
      </c>
      <c r="F32" s="142" t="s">
        <v>431</v>
      </c>
      <c r="G32" s="143" t="s">
        <v>715</v>
      </c>
      <c r="H32" s="144">
        <f t="shared" si="21"/>
        <v>45830</v>
      </c>
      <c r="I32" s="144">
        <f t="shared" si="22"/>
        <v>45834</v>
      </c>
      <c r="J32" s="144">
        <f t="shared" si="23"/>
        <v>45835</v>
      </c>
      <c r="K32" s="143">
        <f t="shared" si="24"/>
        <v>45837</v>
      </c>
    </row>
    <row r="33" spans="1:19" ht="15" customHeight="1">
      <c r="A33" s="369"/>
      <c r="B33" s="273" t="s">
        <v>759</v>
      </c>
      <c r="C33" s="186" t="s">
        <v>673</v>
      </c>
      <c r="D33" s="142">
        <f t="shared" si="20"/>
        <v>45826</v>
      </c>
      <c r="E33" s="143">
        <f t="shared" si="16"/>
        <v>45829</v>
      </c>
      <c r="F33" s="142" t="s">
        <v>570</v>
      </c>
      <c r="G33" s="143" t="s">
        <v>646</v>
      </c>
      <c r="H33" s="144">
        <f t="shared" si="21"/>
        <v>45837</v>
      </c>
      <c r="I33" s="144">
        <f t="shared" si="22"/>
        <v>45841</v>
      </c>
      <c r="J33" s="144">
        <f t="shared" si="23"/>
        <v>45842</v>
      </c>
      <c r="K33" s="143">
        <f t="shared" si="24"/>
        <v>45844</v>
      </c>
    </row>
    <row r="34" spans="1:19" ht="15" customHeight="1">
      <c r="A34" s="369"/>
      <c r="B34" s="273" t="s">
        <v>559</v>
      </c>
      <c r="C34" s="186" t="s">
        <v>671</v>
      </c>
      <c r="D34" s="142">
        <f t="shared" si="20"/>
        <v>45833</v>
      </c>
      <c r="E34" s="143">
        <f t="shared" si="16"/>
        <v>45836</v>
      </c>
      <c r="F34" s="142" t="s">
        <v>429</v>
      </c>
      <c r="G34" s="143" t="s">
        <v>715</v>
      </c>
      <c r="H34" s="144">
        <f t="shared" si="21"/>
        <v>45844</v>
      </c>
      <c r="I34" s="144">
        <f t="shared" ref="I34" si="25">H34+4</f>
        <v>45848</v>
      </c>
      <c r="J34" s="144">
        <f t="shared" ref="J34" si="26">H34+5</f>
        <v>45849</v>
      </c>
      <c r="K34" s="143">
        <f t="shared" ref="K34" si="27">H34+7</f>
        <v>45851</v>
      </c>
    </row>
    <row r="35" spans="1:19" ht="15" customHeight="1" thickBot="1">
      <c r="A35" s="370"/>
      <c r="B35" s="272" t="s">
        <v>602</v>
      </c>
      <c r="C35" s="148" t="s">
        <v>671</v>
      </c>
      <c r="D35" s="147">
        <f>D34+7</f>
        <v>45840</v>
      </c>
      <c r="E35" s="148">
        <f t="shared" si="16"/>
        <v>45843</v>
      </c>
      <c r="F35" s="147" t="s">
        <v>430</v>
      </c>
      <c r="G35" s="148" t="s">
        <v>795</v>
      </c>
      <c r="H35" s="149">
        <f t="shared" ref="H35" si="28">H34+7</f>
        <v>45851</v>
      </c>
      <c r="I35" s="149">
        <f t="shared" ref="I35" si="29">H35+4</f>
        <v>45855</v>
      </c>
      <c r="J35" s="149">
        <f t="shared" ref="J35" si="30">H35+5</f>
        <v>45856</v>
      </c>
      <c r="K35" s="148">
        <f t="shared" ref="K35" si="31">H35+7</f>
        <v>45858</v>
      </c>
    </row>
    <row r="36" spans="1:19" s="127" customFormat="1" ht="15" customHeight="1" thickBot="1"/>
    <row r="37" spans="1:19" ht="1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261</v>
      </c>
      <c r="F37" s="388"/>
      <c r="G37" s="389"/>
      <c r="H37" s="187" t="s">
        <v>238</v>
      </c>
      <c r="I37" s="412" t="s">
        <v>421</v>
      </c>
      <c r="J37" s="412"/>
      <c r="K37" s="153" t="s">
        <v>422</v>
      </c>
      <c r="L37" s="206"/>
    </row>
    <row r="38" spans="1:19" ht="15" customHeight="1">
      <c r="A38" s="372" t="s">
        <v>244</v>
      </c>
      <c r="B38" s="374"/>
      <c r="C38" s="375"/>
      <c r="D38" s="136" t="s">
        <v>245</v>
      </c>
      <c r="E38" s="139" t="s">
        <v>247</v>
      </c>
      <c r="F38" s="390" t="s">
        <v>413</v>
      </c>
      <c r="G38" s="391"/>
      <c r="H38" s="214" t="s">
        <v>309</v>
      </c>
      <c r="I38" s="232" t="s">
        <v>423</v>
      </c>
      <c r="J38" s="232" t="s">
        <v>424</v>
      </c>
      <c r="K38" s="247" t="s">
        <v>425</v>
      </c>
      <c r="L38" s="206"/>
    </row>
    <row r="39" spans="1:19" ht="15" customHeight="1">
      <c r="A39" s="373"/>
      <c r="B39" s="376"/>
      <c r="C39" s="377"/>
      <c r="D39" s="140" t="s">
        <v>47</v>
      </c>
      <c r="E39" s="155" t="s">
        <v>266</v>
      </c>
      <c r="F39" s="390"/>
      <c r="G39" s="391"/>
      <c r="H39" s="189" t="s">
        <v>253</v>
      </c>
      <c r="I39" s="232" t="s">
        <v>426</v>
      </c>
      <c r="J39" s="232" t="s">
        <v>427</v>
      </c>
      <c r="K39" s="247" t="s">
        <v>428</v>
      </c>
      <c r="L39" s="206"/>
    </row>
    <row r="40" spans="1:19" s="127" customFormat="1" ht="15" customHeight="1">
      <c r="A40" s="368" t="s">
        <v>653</v>
      </c>
      <c r="B40" s="142" t="s">
        <v>663</v>
      </c>
      <c r="C40" s="143" t="s">
        <v>635</v>
      </c>
      <c r="D40" s="144">
        <v>45783</v>
      </c>
      <c r="E40" s="186">
        <f t="shared" ref="E40:E47" si="32">D40+3</f>
        <v>45786</v>
      </c>
      <c r="F40" s="142" t="s">
        <v>453</v>
      </c>
      <c r="G40" s="143"/>
      <c r="H40" s="144" t="s">
        <v>638</v>
      </c>
      <c r="I40" s="144"/>
      <c r="J40" s="144"/>
      <c r="K40" s="143"/>
      <c r="L40" s="206"/>
    </row>
    <row r="41" spans="1:19" s="127" customFormat="1" ht="15" customHeight="1">
      <c r="A41" s="369"/>
      <c r="B41" s="142" t="s">
        <v>641</v>
      </c>
      <c r="C41" s="186" t="s">
        <v>698</v>
      </c>
      <c r="D41" s="144">
        <f t="shared" ref="D41:D48" si="33">D40+7</f>
        <v>45790</v>
      </c>
      <c r="E41" s="186">
        <f t="shared" si="32"/>
        <v>45793</v>
      </c>
      <c r="F41" s="142" t="s">
        <v>431</v>
      </c>
      <c r="G41" s="143" t="s">
        <v>675</v>
      </c>
      <c r="H41" s="144">
        <v>45802</v>
      </c>
      <c r="I41" s="144">
        <f t="shared" ref="I41:I42" si="34">H41+4</f>
        <v>45806</v>
      </c>
      <c r="J41" s="144">
        <f t="shared" ref="J41:J42" si="35">H41+5</f>
        <v>45807</v>
      </c>
      <c r="K41" s="143">
        <f t="shared" ref="K41:K42" si="36">H41+7</f>
        <v>45809</v>
      </c>
      <c r="L41" s="206"/>
    </row>
    <row r="42" spans="1:19" s="14" customFormat="1" ht="15" customHeight="1">
      <c r="A42" s="369"/>
      <c r="B42" s="142" t="s">
        <v>663</v>
      </c>
      <c r="C42" s="186" t="s">
        <v>636</v>
      </c>
      <c r="D42" s="144">
        <f t="shared" si="33"/>
        <v>45797</v>
      </c>
      <c r="E42" s="186">
        <f t="shared" si="32"/>
        <v>45800</v>
      </c>
      <c r="F42" s="142" t="s">
        <v>570</v>
      </c>
      <c r="G42" s="143" t="s">
        <v>631</v>
      </c>
      <c r="H42" s="144">
        <f t="shared" ref="H42:H48" si="37">H41+7</f>
        <v>45809</v>
      </c>
      <c r="I42" s="144">
        <f t="shared" si="34"/>
        <v>45813</v>
      </c>
      <c r="J42" s="144">
        <f t="shared" si="35"/>
        <v>45814</v>
      </c>
      <c r="K42" s="143">
        <f t="shared" si="36"/>
        <v>45816</v>
      </c>
      <c r="L42" s="206"/>
      <c r="N42" s="208"/>
      <c r="O42" s="1"/>
      <c r="P42" s="1"/>
      <c r="Q42" s="1"/>
      <c r="R42" s="1"/>
      <c r="S42" s="1"/>
    </row>
    <row r="43" spans="1:19" s="14" customFormat="1" ht="15" customHeight="1">
      <c r="A43" s="369"/>
      <c r="B43" s="142" t="s">
        <v>641</v>
      </c>
      <c r="C43" s="186" t="s">
        <v>699</v>
      </c>
      <c r="D43" s="144">
        <f t="shared" si="33"/>
        <v>45804</v>
      </c>
      <c r="E43" s="186">
        <f t="shared" si="32"/>
        <v>45807</v>
      </c>
      <c r="F43" s="142" t="s">
        <v>429</v>
      </c>
      <c r="G43" s="143" t="s">
        <v>675</v>
      </c>
      <c r="H43" s="144" t="s">
        <v>638</v>
      </c>
      <c r="I43" s="144"/>
      <c r="J43" s="144"/>
      <c r="K43" s="143"/>
      <c r="L43" s="206"/>
      <c r="N43" s="208"/>
      <c r="O43" s="1"/>
      <c r="P43" s="1"/>
      <c r="Q43" s="1"/>
      <c r="R43" s="1"/>
      <c r="S43" s="1"/>
    </row>
    <row r="44" spans="1:19" s="127" customFormat="1" ht="15" customHeight="1">
      <c r="A44" s="369"/>
      <c r="B44" s="142" t="s">
        <v>663</v>
      </c>
      <c r="C44" s="186" t="s">
        <v>644</v>
      </c>
      <c r="D44" s="144">
        <f t="shared" si="33"/>
        <v>45811</v>
      </c>
      <c r="E44" s="186">
        <f t="shared" si="32"/>
        <v>45814</v>
      </c>
      <c r="F44" s="142" t="s">
        <v>430</v>
      </c>
      <c r="G44" s="143" t="s">
        <v>715</v>
      </c>
      <c r="H44" s="144">
        <v>45823</v>
      </c>
      <c r="I44" s="144">
        <f t="shared" ref="I44:I48" si="38">H44+4</f>
        <v>45827</v>
      </c>
      <c r="J44" s="144">
        <f t="shared" ref="J44:J48" si="39">H44+5</f>
        <v>45828</v>
      </c>
      <c r="K44" s="143">
        <f t="shared" ref="K44:K48" si="40">H44+7</f>
        <v>45830</v>
      </c>
      <c r="L44" s="206"/>
    </row>
    <row r="45" spans="1:19" s="127" customFormat="1" ht="15" customHeight="1">
      <c r="A45" s="369"/>
      <c r="B45" s="142" t="s">
        <v>641</v>
      </c>
      <c r="C45" s="186" t="s">
        <v>764</v>
      </c>
      <c r="D45" s="144">
        <f t="shared" si="33"/>
        <v>45818</v>
      </c>
      <c r="E45" s="186">
        <f t="shared" si="32"/>
        <v>45821</v>
      </c>
      <c r="F45" s="142" t="s">
        <v>431</v>
      </c>
      <c r="G45" s="143" t="s">
        <v>715</v>
      </c>
      <c r="H45" s="144">
        <f t="shared" si="37"/>
        <v>45830</v>
      </c>
      <c r="I45" s="144">
        <f t="shared" si="38"/>
        <v>45834</v>
      </c>
      <c r="J45" s="144">
        <f t="shared" si="39"/>
        <v>45835</v>
      </c>
      <c r="K45" s="143">
        <f t="shared" si="40"/>
        <v>45837</v>
      </c>
      <c r="L45" s="206"/>
    </row>
    <row r="46" spans="1:19" s="127" customFormat="1" ht="15" customHeight="1">
      <c r="A46" s="369"/>
      <c r="B46" s="142" t="s">
        <v>663</v>
      </c>
      <c r="C46" s="186" t="s">
        <v>670</v>
      </c>
      <c r="D46" s="144">
        <f t="shared" si="33"/>
        <v>45825</v>
      </c>
      <c r="E46" s="186">
        <f t="shared" si="32"/>
        <v>45828</v>
      </c>
      <c r="F46" s="142" t="s">
        <v>570</v>
      </c>
      <c r="G46" s="143" t="s">
        <v>646</v>
      </c>
      <c r="H46" s="144">
        <f t="shared" si="37"/>
        <v>45837</v>
      </c>
      <c r="I46" s="144">
        <f t="shared" si="38"/>
        <v>45841</v>
      </c>
      <c r="J46" s="144">
        <f t="shared" si="39"/>
        <v>45842</v>
      </c>
      <c r="K46" s="143">
        <f t="shared" si="40"/>
        <v>45844</v>
      </c>
      <c r="L46" s="206"/>
    </row>
    <row r="47" spans="1:19" s="127" customFormat="1" ht="15" customHeight="1">
      <c r="A47" s="369"/>
      <c r="B47" s="142" t="s">
        <v>641</v>
      </c>
      <c r="C47" s="186" t="s">
        <v>765</v>
      </c>
      <c r="D47" s="144">
        <f t="shared" si="33"/>
        <v>45832</v>
      </c>
      <c r="E47" s="186">
        <f t="shared" si="32"/>
        <v>45835</v>
      </c>
      <c r="F47" s="142" t="s">
        <v>429</v>
      </c>
      <c r="G47" s="143" t="s">
        <v>715</v>
      </c>
      <c r="H47" s="144">
        <f t="shared" si="37"/>
        <v>45844</v>
      </c>
      <c r="I47" s="144">
        <f t="shared" si="38"/>
        <v>45848</v>
      </c>
      <c r="J47" s="144">
        <f t="shared" si="39"/>
        <v>45849</v>
      </c>
      <c r="K47" s="143">
        <f t="shared" si="40"/>
        <v>45851</v>
      </c>
      <c r="L47" s="206"/>
    </row>
    <row r="48" spans="1:19" s="127" customFormat="1" ht="15" customHeight="1" thickBot="1">
      <c r="A48" s="370"/>
      <c r="B48" s="147" t="s">
        <v>663</v>
      </c>
      <c r="C48" s="148" t="s">
        <v>671</v>
      </c>
      <c r="D48" s="149">
        <f t="shared" si="33"/>
        <v>45839</v>
      </c>
      <c r="E48" s="148">
        <f>D48+3</f>
        <v>45842</v>
      </c>
      <c r="F48" s="147" t="s">
        <v>430</v>
      </c>
      <c r="G48" s="148" t="s">
        <v>795</v>
      </c>
      <c r="H48" s="149">
        <f t="shared" si="37"/>
        <v>45851</v>
      </c>
      <c r="I48" s="149">
        <f t="shared" si="38"/>
        <v>45855</v>
      </c>
      <c r="J48" s="149">
        <f t="shared" si="39"/>
        <v>45856</v>
      </c>
      <c r="K48" s="148">
        <f t="shared" si="40"/>
        <v>45858</v>
      </c>
      <c r="L48" s="206"/>
    </row>
    <row r="49" spans="1:19" s="167" customFormat="1" ht="15" customHeight="1"/>
    <row r="50" spans="1:19" ht="15" customHeight="1" thickBot="1">
      <c r="A50" s="243" t="s">
        <v>419</v>
      </c>
      <c r="B50" s="201" t="s">
        <v>432</v>
      </c>
      <c r="C50" s="244"/>
      <c r="D50" s="245"/>
      <c r="E50" s="244"/>
      <c r="F50" s="81"/>
      <c r="G50" s="81"/>
      <c r="H50" s="81"/>
      <c r="J50" s="14"/>
      <c r="K50" s="14"/>
      <c r="L50" s="14"/>
      <c r="M50" s="246"/>
    </row>
    <row r="51" spans="1:19" ht="15" customHeight="1">
      <c r="A51" s="184" t="s">
        <v>233</v>
      </c>
      <c r="B51" s="131" t="s">
        <v>234</v>
      </c>
      <c r="C51" s="132" t="s">
        <v>235</v>
      </c>
      <c r="D51" s="133" t="s">
        <v>236</v>
      </c>
      <c r="E51" s="153" t="s">
        <v>237</v>
      </c>
      <c r="F51" s="388"/>
      <c r="G51" s="389"/>
      <c r="H51" s="187" t="s">
        <v>237</v>
      </c>
      <c r="I51" s="227" t="s">
        <v>421</v>
      </c>
      <c r="J51" s="228" t="s">
        <v>433</v>
      </c>
      <c r="K51" s="14"/>
      <c r="L51" s="14"/>
    </row>
    <row r="52" spans="1:19" ht="15" customHeight="1">
      <c r="A52" s="380" t="s">
        <v>244</v>
      </c>
      <c r="B52" s="374"/>
      <c r="C52" s="375"/>
      <c r="D52" s="136" t="s">
        <v>245</v>
      </c>
      <c r="E52" s="139" t="s">
        <v>246</v>
      </c>
      <c r="F52" s="390" t="s">
        <v>413</v>
      </c>
      <c r="G52" s="391"/>
      <c r="H52" s="214" t="s">
        <v>309</v>
      </c>
      <c r="I52" s="232" t="s">
        <v>434</v>
      </c>
      <c r="J52" s="247" t="s">
        <v>435</v>
      </c>
      <c r="K52" s="14"/>
      <c r="L52" s="14"/>
    </row>
    <row r="53" spans="1:19" ht="15" customHeight="1">
      <c r="A53" s="380"/>
      <c r="B53" s="376"/>
      <c r="C53" s="377"/>
      <c r="D53" s="140" t="s">
        <v>251</v>
      </c>
      <c r="E53" s="209" t="s">
        <v>252</v>
      </c>
      <c r="F53" s="390"/>
      <c r="G53" s="391"/>
      <c r="H53" s="189" t="s">
        <v>252</v>
      </c>
      <c r="I53" s="232" t="s">
        <v>426</v>
      </c>
      <c r="J53" s="247" t="s">
        <v>436</v>
      </c>
      <c r="K53" s="14"/>
      <c r="L53" s="14"/>
    </row>
    <row r="54" spans="1:19" s="127" customFormat="1" ht="15" customHeight="1">
      <c r="A54" s="368" t="s">
        <v>656</v>
      </c>
      <c r="B54" s="273" t="s">
        <v>693</v>
      </c>
      <c r="C54" s="186" t="s">
        <v>695</v>
      </c>
      <c r="D54" s="142">
        <v>45782</v>
      </c>
      <c r="E54" s="143">
        <f t="shared" ref="E54:E62" si="41">D54+2</f>
        <v>45784</v>
      </c>
      <c r="F54" s="142" t="s">
        <v>796</v>
      </c>
      <c r="G54" s="143" t="s">
        <v>717</v>
      </c>
      <c r="H54" s="144">
        <v>45790</v>
      </c>
      <c r="I54" s="144">
        <f t="shared" ref="I54" si="42">H54+4</f>
        <v>45794</v>
      </c>
      <c r="J54" s="143">
        <f t="shared" ref="J54" si="43">H54+6</f>
        <v>45796</v>
      </c>
      <c r="K54" s="14"/>
      <c r="L54" s="14"/>
    </row>
    <row r="55" spans="1:19" s="127" customFormat="1" ht="15" customHeight="1">
      <c r="A55" s="369"/>
      <c r="B55" s="273" t="s">
        <v>658</v>
      </c>
      <c r="C55" s="186" t="s">
        <v>634</v>
      </c>
      <c r="D55" s="142">
        <f t="shared" ref="D55:D61" si="44">D54+7</f>
        <v>45789</v>
      </c>
      <c r="E55" s="143">
        <f t="shared" si="41"/>
        <v>45791</v>
      </c>
      <c r="F55" s="142" t="s">
        <v>562</v>
      </c>
      <c r="G55" s="143" t="s">
        <v>718</v>
      </c>
      <c r="H55" s="144">
        <f t="shared" ref="H55:H60" si="45">H54+7</f>
        <v>45797</v>
      </c>
      <c r="I55" s="144">
        <f t="shared" ref="I55" si="46">H55+4</f>
        <v>45801</v>
      </c>
      <c r="J55" s="143">
        <f t="shared" ref="J55" si="47">H55+6</f>
        <v>45803</v>
      </c>
      <c r="K55" s="14"/>
      <c r="L55" s="14"/>
    </row>
    <row r="56" spans="1:19" s="127" customFormat="1" ht="15" customHeight="1">
      <c r="A56" s="369"/>
      <c r="B56" s="273" t="s">
        <v>659</v>
      </c>
      <c r="C56" s="186" t="s">
        <v>696</v>
      </c>
      <c r="D56" s="142">
        <f t="shared" si="44"/>
        <v>45796</v>
      </c>
      <c r="E56" s="143">
        <f t="shared" si="41"/>
        <v>45798</v>
      </c>
      <c r="F56" s="142" t="s">
        <v>550</v>
      </c>
      <c r="G56" s="143" t="s">
        <v>719</v>
      </c>
      <c r="H56" s="144">
        <f t="shared" si="45"/>
        <v>45804</v>
      </c>
      <c r="I56" s="144">
        <f t="shared" ref="I56:I57" si="48">H56+4</f>
        <v>45808</v>
      </c>
      <c r="J56" s="143">
        <f t="shared" ref="J56:J57" si="49">H56+6</f>
        <v>45810</v>
      </c>
      <c r="K56" s="14"/>
      <c r="L56" s="14"/>
    </row>
    <row r="57" spans="1:19" s="127" customFormat="1" ht="15" customHeight="1">
      <c r="A57" s="369"/>
      <c r="B57" s="273" t="s">
        <v>693</v>
      </c>
      <c r="C57" s="186" t="s">
        <v>697</v>
      </c>
      <c r="D57" s="142">
        <f t="shared" si="44"/>
        <v>45803</v>
      </c>
      <c r="E57" s="143">
        <f t="shared" si="41"/>
        <v>45805</v>
      </c>
      <c r="F57" s="142" t="s">
        <v>437</v>
      </c>
      <c r="G57" s="143" t="s">
        <v>720</v>
      </c>
      <c r="H57" s="144">
        <f t="shared" si="45"/>
        <v>45811</v>
      </c>
      <c r="I57" s="144">
        <f t="shared" si="48"/>
        <v>45815</v>
      </c>
      <c r="J57" s="143">
        <f t="shared" si="49"/>
        <v>45817</v>
      </c>
      <c r="K57" s="14"/>
      <c r="L57" s="14"/>
    </row>
    <row r="58" spans="1:19" s="127" customFormat="1" ht="15" customHeight="1">
      <c r="A58" s="369"/>
      <c r="B58" s="273" t="s">
        <v>658</v>
      </c>
      <c r="C58" s="186" t="s">
        <v>635</v>
      </c>
      <c r="D58" s="142">
        <f t="shared" si="44"/>
        <v>45810</v>
      </c>
      <c r="E58" s="143">
        <f t="shared" si="41"/>
        <v>45812</v>
      </c>
      <c r="F58" s="142" t="s">
        <v>563</v>
      </c>
      <c r="G58" s="143" t="s">
        <v>797</v>
      </c>
      <c r="H58" s="144">
        <f t="shared" si="45"/>
        <v>45818</v>
      </c>
      <c r="I58" s="144">
        <f t="shared" ref="I58:I60" si="50">H58+4</f>
        <v>45822</v>
      </c>
      <c r="J58" s="143">
        <f t="shared" ref="J58:J60" si="51">H58+6</f>
        <v>45824</v>
      </c>
      <c r="K58" s="14"/>
      <c r="L58" s="14"/>
    </row>
    <row r="59" spans="1:19" s="127" customFormat="1" ht="15" customHeight="1">
      <c r="A59" s="369"/>
      <c r="B59" s="273" t="s">
        <v>659</v>
      </c>
      <c r="C59" s="186" t="s">
        <v>761</v>
      </c>
      <c r="D59" s="142">
        <f t="shared" si="44"/>
        <v>45817</v>
      </c>
      <c r="E59" s="143">
        <f t="shared" si="41"/>
        <v>45819</v>
      </c>
      <c r="F59" s="142" t="s">
        <v>716</v>
      </c>
      <c r="G59" s="143" t="s">
        <v>798</v>
      </c>
      <c r="H59" s="144">
        <f t="shared" si="45"/>
        <v>45825</v>
      </c>
      <c r="I59" s="144">
        <f t="shared" si="50"/>
        <v>45829</v>
      </c>
      <c r="J59" s="143">
        <f t="shared" si="51"/>
        <v>45831</v>
      </c>
      <c r="K59" s="14"/>
      <c r="L59" s="14"/>
    </row>
    <row r="60" spans="1:19" s="127" customFormat="1" ht="15" customHeight="1">
      <c r="A60" s="369"/>
      <c r="B60" s="273" t="s">
        <v>693</v>
      </c>
      <c r="C60" s="186" t="s">
        <v>762</v>
      </c>
      <c r="D60" s="142">
        <f t="shared" si="44"/>
        <v>45824</v>
      </c>
      <c r="E60" s="143">
        <f t="shared" si="41"/>
        <v>45826</v>
      </c>
      <c r="F60" s="142" t="s">
        <v>796</v>
      </c>
      <c r="G60" s="143" t="s">
        <v>799</v>
      </c>
      <c r="H60" s="144">
        <f t="shared" si="45"/>
        <v>45832</v>
      </c>
      <c r="I60" s="144">
        <f t="shared" si="50"/>
        <v>45836</v>
      </c>
      <c r="J60" s="143">
        <f t="shared" si="51"/>
        <v>45838</v>
      </c>
      <c r="K60" s="14"/>
      <c r="L60" s="14"/>
    </row>
    <row r="61" spans="1:19" s="127" customFormat="1" ht="15" customHeight="1">
      <c r="A61" s="369"/>
      <c r="B61" s="273" t="s">
        <v>658</v>
      </c>
      <c r="C61" s="186" t="s">
        <v>636</v>
      </c>
      <c r="D61" s="142">
        <f t="shared" si="44"/>
        <v>45831</v>
      </c>
      <c r="E61" s="143">
        <f t="shared" si="41"/>
        <v>45833</v>
      </c>
      <c r="F61" s="142" t="s">
        <v>562</v>
      </c>
      <c r="G61" s="143" t="s">
        <v>800</v>
      </c>
      <c r="H61" s="144">
        <f t="shared" ref="H61:H62" si="52">H60+7</f>
        <v>45839</v>
      </c>
      <c r="I61" s="144">
        <f t="shared" ref="I61:I62" si="53">H61+4</f>
        <v>45843</v>
      </c>
      <c r="J61" s="143">
        <f t="shared" ref="J61:J62" si="54">H61+6</f>
        <v>45845</v>
      </c>
      <c r="K61" s="14"/>
      <c r="L61" s="14"/>
    </row>
    <row r="62" spans="1:19" s="14" customFormat="1" ht="15" customHeight="1" thickBot="1">
      <c r="A62" s="370"/>
      <c r="B62" s="272" t="s">
        <v>659</v>
      </c>
      <c r="C62" s="148" t="s">
        <v>763</v>
      </c>
      <c r="D62" s="147">
        <f>D61+7</f>
        <v>45838</v>
      </c>
      <c r="E62" s="148">
        <f t="shared" si="41"/>
        <v>45840</v>
      </c>
      <c r="F62" s="147" t="s">
        <v>550</v>
      </c>
      <c r="G62" s="148" t="s">
        <v>801</v>
      </c>
      <c r="H62" s="149">
        <f t="shared" si="52"/>
        <v>45846</v>
      </c>
      <c r="I62" s="149">
        <f t="shared" si="53"/>
        <v>45850</v>
      </c>
      <c r="J62" s="148">
        <f t="shared" si="54"/>
        <v>45852</v>
      </c>
      <c r="N62" s="208"/>
      <c r="O62" s="1"/>
      <c r="P62" s="1"/>
      <c r="Q62" s="1"/>
      <c r="R62" s="1"/>
      <c r="S62" s="1"/>
    </row>
    <row r="63" spans="1:19" s="167" customFormat="1" ht="15" customHeight="1" thickBot="1">
      <c r="J63" s="14"/>
      <c r="K63" s="14"/>
      <c r="L63" s="14"/>
    </row>
    <row r="64" spans="1:19" s="14" customFormat="1" ht="15" customHeight="1">
      <c r="A64" s="130" t="s">
        <v>233</v>
      </c>
      <c r="B64" s="131" t="s">
        <v>234</v>
      </c>
      <c r="C64" s="132" t="s">
        <v>235</v>
      </c>
      <c r="D64" s="133" t="s">
        <v>236</v>
      </c>
      <c r="E64" s="153" t="s">
        <v>237</v>
      </c>
      <c r="F64" s="388"/>
      <c r="G64" s="389"/>
      <c r="H64" s="187" t="s">
        <v>237</v>
      </c>
      <c r="I64" s="227" t="s">
        <v>421</v>
      </c>
      <c r="J64" s="228" t="s">
        <v>433</v>
      </c>
    </row>
    <row r="65" spans="1:16379" s="14" customFormat="1" ht="15" customHeight="1">
      <c r="A65" s="372" t="s">
        <v>244</v>
      </c>
      <c r="B65" s="374"/>
      <c r="C65" s="375"/>
      <c r="D65" s="136" t="s">
        <v>245</v>
      </c>
      <c r="E65" s="139" t="s">
        <v>247</v>
      </c>
      <c r="F65" s="390" t="s">
        <v>308</v>
      </c>
      <c r="G65" s="391"/>
      <c r="H65" s="214" t="s">
        <v>309</v>
      </c>
      <c r="I65" s="232" t="s">
        <v>434</v>
      </c>
      <c r="J65" s="247" t="s">
        <v>435</v>
      </c>
    </row>
    <row r="66" spans="1:16379" s="14" customFormat="1" ht="15" customHeight="1">
      <c r="A66" s="373"/>
      <c r="B66" s="376"/>
      <c r="C66" s="377"/>
      <c r="D66" s="140" t="s">
        <v>251</v>
      </c>
      <c r="E66" s="155" t="s">
        <v>252</v>
      </c>
      <c r="F66" s="390"/>
      <c r="G66" s="391"/>
      <c r="H66" s="189" t="s">
        <v>252</v>
      </c>
      <c r="I66" s="232" t="s">
        <v>426</v>
      </c>
      <c r="J66" s="247" t="s">
        <v>436</v>
      </c>
    </row>
    <row r="67" spans="1:16379" s="14" customFormat="1" ht="15" customHeight="1">
      <c r="A67" s="369" t="s">
        <v>665</v>
      </c>
      <c r="B67" s="273" t="s">
        <v>602</v>
      </c>
      <c r="C67" s="186" t="s">
        <v>636</v>
      </c>
      <c r="D67" s="304" t="s">
        <v>760</v>
      </c>
      <c r="E67" s="143"/>
      <c r="F67" s="142" t="s">
        <v>796</v>
      </c>
      <c r="G67" s="143" t="s">
        <v>717</v>
      </c>
      <c r="H67" s="144">
        <v>45790</v>
      </c>
      <c r="I67" s="144">
        <f t="shared" ref="I67:I75" si="55">H67+4</f>
        <v>45794</v>
      </c>
      <c r="J67" s="143">
        <f t="shared" ref="J67:J75" si="56">H67+6</f>
        <v>45796</v>
      </c>
    </row>
    <row r="68" spans="1:16379" s="14" customFormat="1" ht="15" customHeight="1">
      <c r="A68" s="369"/>
      <c r="B68" s="273" t="s">
        <v>667</v>
      </c>
      <c r="C68" s="186" t="s">
        <v>635</v>
      </c>
      <c r="D68" s="142">
        <v>45791</v>
      </c>
      <c r="E68" s="143">
        <f t="shared" ref="E68:E75" si="57">D68+3</f>
        <v>45794</v>
      </c>
      <c r="F68" s="142" t="s">
        <v>562</v>
      </c>
      <c r="G68" s="143" t="s">
        <v>718</v>
      </c>
      <c r="H68" s="144">
        <f t="shared" ref="H68:H75" si="58">H67+7</f>
        <v>45797</v>
      </c>
      <c r="I68" s="144">
        <f t="shared" si="55"/>
        <v>45801</v>
      </c>
      <c r="J68" s="143">
        <f t="shared" si="56"/>
        <v>45803</v>
      </c>
    </row>
    <row r="69" spans="1:16379" s="14" customFormat="1" ht="15" customHeight="1">
      <c r="A69" s="369"/>
      <c r="B69" s="273" t="s">
        <v>602</v>
      </c>
      <c r="C69" s="186" t="s">
        <v>644</v>
      </c>
      <c r="D69" s="142">
        <f t="shared" ref="D69:D74" si="59">D68+7</f>
        <v>45798</v>
      </c>
      <c r="E69" s="143">
        <f t="shared" si="57"/>
        <v>45801</v>
      </c>
      <c r="F69" s="142" t="s">
        <v>550</v>
      </c>
      <c r="G69" s="143" t="s">
        <v>719</v>
      </c>
      <c r="H69" s="144">
        <f t="shared" si="58"/>
        <v>45804</v>
      </c>
      <c r="I69" s="144">
        <f t="shared" si="55"/>
        <v>45808</v>
      </c>
      <c r="J69" s="143">
        <f t="shared" si="56"/>
        <v>45810</v>
      </c>
    </row>
    <row r="70" spans="1:16379" s="14" customFormat="1" ht="15" customHeight="1">
      <c r="A70" s="369"/>
      <c r="B70" s="273" t="s">
        <v>759</v>
      </c>
      <c r="C70" s="186" t="s">
        <v>672</v>
      </c>
      <c r="D70" s="142">
        <f t="shared" si="59"/>
        <v>45805</v>
      </c>
      <c r="E70" s="143">
        <f t="shared" si="57"/>
        <v>45808</v>
      </c>
      <c r="F70" s="142" t="s">
        <v>437</v>
      </c>
      <c r="G70" s="143" t="s">
        <v>720</v>
      </c>
      <c r="H70" s="144">
        <f t="shared" si="58"/>
        <v>45811</v>
      </c>
      <c r="I70" s="144">
        <f t="shared" si="55"/>
        <v>45815</v>
      </c>
      <c r="J70" s="143">
        <f t="shared" si="56"/>
        <v>45817</v>
      </c>
    </row>
    <row r="71" spans="1:16379" s="14" customFormat="1" ht="15" customHeight="1">
      <c r="A71" s="369"/>
      <c r="B71" s="273" t="s">
        <v>559</v>
      </c>
      <c r="C71" s="186" t="s">
        <v>670</v>
      </c>
      <c r="D71" s="142">
        <f t="shared" si="59"/>
        <v>45812</v>
      </c>
      <c r="E71" s="143">
        <f t="shared" si="57"/>
        <v>45815</v>
      </c>
      <c r="F71" s="142" t="s">
        <v>563</v>
      </c>
      <c r="G71" s="143" t="s">
        <v>797</v>
      </c>
      <c r="H71" s="144">
        <f t="shared" si="58"/>
        <v>45818</v>
      </c>
      <c r="I71" s="144">
        <f t="shared" si="55"/>
        <v>45822</v>
      </c>
      <c r="J71" s="143">
        <f t="shared" si="56"/>
        <v>45824</v>
      </c>
    </row>
    <row r="72" spans="1:16379" s="14" customFormat="1" ht="15" customHeight="1">
      <c r="A72" s="369"/>
      <c r="B72" s="273" t="s">
        <v>602</v>
      </c>
      <c r="C72" s="186" t="s">
        <v>670</v>
      </c>
      <c r="D72" s="142">
        <f t="shared" si="59"/>
        <v>45819</v>
      </c>
      <c r="E72" s="143">
        <f t="shared" si="57"/>
        <v>45822</v>
      </c>
      <c r="F72" s="142" t="s">
        <v>716</v>
      </c>
      <c r="G72" s="143" t="s">
        <v>798</v>
      </c>
      <c r="H72" s="144">
        <f t="shared" si="58"/>
        <v>45825</v>
      </c>
      <c r="I72" s="144">
        <f t="shared" si="55"/>
        <v>45829</v>
      </c>
      <c r="J72" s="143">
        <f t="shared" si="56"/>
        <v>45831</v>
      </c>
    </row>
    <row r="73" spans="1:16379" s="14" customFormat="1" ht="15" customHeight="1">
      <c r="A73" s="369"/>
      <c r="B73" s="273" t="s">
        <v>759</v>
      </c>
      <c r="C73" s="186" t="s">
        <v>673</v>
      </c>
      <c r="D73" s="142">
        <f t="shared" si="59"/>
        <v>45826</v>
      </c>
      <c r="E73" s="143">
        <f t="shared" si="57"/>
        <v>45829</v>
      </c>
      <c r="F73" s="142" t="s">
        <v>796</v>
      </c>
      <c r="G73" s="143" t="s">
        <v>799</v>
      </c>
      <c r="H73" s="144">
        <f t="shared" si="58"/>
        <v>45832</v>
      </c>
      <c r="I73" s="144">
        <f t="shared" si="55"/>
        <v>45836</v>
      </c>
      <c r="J73" s="143">
        <f t="shared" si="56"/>
        <v>45838</v>
      </c>
    </row>
    <row r="74" spans="1:16379" s="14" customFormat="1" ht="15" customHeight="1">
      <c r="A74" s="369"/>
      <c r="B74" s="273" t="s">
        <v>559</v>
      </c>
      <c r="C74" s="186" t="s">
        <v>671</v>
      </c>
      <c r="D74" s="142">
        <f t="shared" si="59"/>
        <v>45833</v>
      </c>
      <c r="E74" s="143">
        <f t="shared" si="57"/>
        <v>45836</v>
      </c>
      <c r="F74" s="142" t="s">
        <v>562</v>
      </c>
      <c r="G74" s="143" t="s">
        <v>800</v>
      </c>
      <c r="H74" s="144">
        <f t="shared" si="58"/>
        <v>45839</v>
      </c>
      <c r="I74" s="144">
        <f t="shared" si="55"/>
        <v>45843</v>
      </c>
      <c r="J74" s="143">
        <f t="shared" si="56"/>
        <v>45845</v>
      </c>
    </row>
    <row r="75" spans="1:16379" s="14" customFormat="1" ht="15" customHeight="1" thickBot="1">
      <c r="A75" s="370"/>
      <c r="B75" s="272" t="s">
        <v>602</v>
      </c>
      <c r="C75" s="148" t="s">
        <v>671</v>
      </c>
      <c r="D75" s="147">
        <f>D74+7</f>
        <v>45840</v>
      </c>
      <c r="E75" s="148">
        <f t="shared" si="57"/>
        <v>45843</v>
      </c>
      <c r="F75" s="147" t="s">
        <v>550</v>
      </c>
      <c r="G75" s="148" t="s">
        <v>801</v>
      </c>
      <c r="H75" s="149">
        <f t="shared" si="58"/>
        <v>45846</v>
      </c>
      <c r="I75" s="149">
        <f t="shared" si="55"/>
        <v>45850</v>
      </c>
      <c r="J75" s="148">
        <f t="shared" si="56"/>
        <v>45852</v>
      </c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  <c r="IO75" s="183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3"/>
      <c r="JA75" s="183"/>
      <c r="JB75" s="183"/>
      <c r="JC75" s="183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3"/>
      <c r="JO75" s="183"/>
      <c r="JP75" s="183"/>
      <c r="JQ75" s="183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3"/>
      <c r="KC75" s="183"/>
      <c r="KD75" s="183"/>
      <c r="KE75" s="183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3"/>
      <c r="KQ75" s="183"/>
      <c r="KR75" s="183"/>
      <c r="KS75" s="183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83"/>
      <c r="LE75" s="183"/>
      <c r="LF75" s="183"/>
      <c r="LG75" s="183"/>
      <c r="LH75" s="183"/>
      <c r="LI75" s="183"/>
      <c r="LJ75" s="183"/>
      <c r="LK75" s="183"/>
      <c r="LL75" s="183"/>
      <c r="LM75" s="183"/>
      <c r="LN75" s="183"/>
      <c r="LO75" s="183"/>
      <c r="LP75" s="183"/>
      <c r="LQ75" s="183"/>
      <c r="LR75" s="183"/>
      <c r="LS75" s="183"/>
      <c r="LT75" s="183"/>
      <c r="LU75" s="183"/>
      <c r="LV75" s="183"/>
      <c r="LW75" s="183"/>
      <c r="LX75" s="183"/>
      <c r="LY75" s="183"/>
      <c r="LZ75" s="183"/>
      <c r="MA75" s="183"/>
      <c r="MB75" s="183"/>
      <c r="MC75" s="183"/>
      <c r="MD75" s="183"/>
      <c r="ME75" s="183"/>
      <c r="MF75" s="183"/>
      <c r="MG75" s="183"/>
      <c r="MH75" s="183"/>
      <c r="MI75" s="183"/>
      <c r="MJ75" s="183"/>
      <c r="MK75" s="183"/>
      <c r="ML75" s="183"/>
      <c r="MM75" s="183"/>
      <c r="MN75" s="183"/>
      <c r="MO75" s="183"/>
      <c r="MP75" s="183"/>
      <c r="MQ75" s="183"/>
      <c r="MR75" s="183"/>
      <c r="MS75" s="183"/>
      <c r="MT75" s="183"/>
      <c r="MU75" s="183"/>
      <c r="MV75" s="183"/>
      <c r="MW75" s="183"/>
      <c r="MX75" s="183"/>
      <c r="MY75" s="183"/>
      <c r="MZ75" s="183"/>
      <c r="NA75" s="183"/>
      <c r="NB75" s="183"/>
      <c r="NC75" s="183"/>
      <c r="ND75" s="183"/>
      <c r="NE75" s="183"/>
      <c r="NF75" s="183"/>
      <c r="NG75" s="183"/>
      <c r="NH75" s="183"/>
      <c r="NI75" s="183"/>
      <c r="NJ75" s="183"/>
      <c r="NK75" s="183"/>
      <c r="NL75" s="183"/>
      <c r="NM75" s="183"/>
      <c r="NN75" s="183"/>
      <c r="NO75" s="183"/>
      <c r="NP75" s="183"/>
      <c r="NQ75" s="183"/>
      <c r="NR75" s="183"/>
      <c r="NS75" s="183"/>
      <c r="NT75" s="183"/>
      <c r="NU75" s="183"/>
      <c r="NV75" s="183"/>
      <c r="NW75" s="183"/>
      <c r="NX75" s="183"/>
      <c r="NY75" s="183"/>
      <c r="NZ75" s="183"/>
      <c r="OA75" s="183"/>
      <c r="OB75" s="183"/>
      <c r="OC75" s="183"/>
      <c r="OD75" s="183"/>
      <c r="OE75" s="183"/>
      <c r="OF75" s="183"/>
      <c r="OG75" s="183"/>
      <c r="OH75" s="183"/>
      <c r="OI75" s="183"/>
      <c r="OJ75" s="183"/>
      <c r="OK75" s="183"/>
      <c r="OL75" s="183"/>
      <c r="OM75" s="183"/>
      <c r="ON75" s="183"/>
      <c r="OO75" s="183"/>
      <c r="OP75" s="183"/>
      <c r="OQ75" s="183"/>
      <c r="OR75" s="183"/>
      <c r="OS75" s="183"/>
      <c r="OT75" s="183"/>
      <c r="OU75" s="183"/>
      <c r="OV75" s="183"/>
      <c r="OW75" s="183"/>
      <c r="OX75" s="183"/>
      <c r="OY75" s="183"/>
      <c r="OZ75" s="183"/>
      <c r="PA75" s="183"/>
      <c r="PB75" s="183"/>
      <c r="PC75" s="183"/>
      <c r="PD75" s="183"/>
      <c r="PE75" s="183"/>
      <c r="PF75" s="183"/>
      <c r="PG75" s="183"/>
      <c r="PH75" s="183"/>
      <c r="PI75" s="183"/>
      <c r="PJ75" s="183"/>
      <c r="PK75" s="183"/>
      <c r="PL75" s="183"/>
      <c r="PM75" s="183"/>
      <c r="PN75" s="183"/>
      <c r="PO75" s="183"/>
      <c r="PP75" s="183"/>
      <c r="PQ75" s="183"/>
      <c r="PR75" s="183"/>
      <c r="PS75" s="183"/>
      <c r="PT75" s="183"/>
      <c r="PU75" s="183"/>
      <c r="PV75" s="183"/>
      <c r="PW75" s="183"/>
      <c r="PX75" s="183"/>
      <c r="PY75" s="183"/>
      <c r="PZ75" s="183"/>
      <c r="QA75" s="183"/>
      <c r="QB75" s="183"/>
      <c r="QC75" s="183"/>
      <c r="QD75" s="183"/>
      <c r="QE75" s="183"/>
      <c r="QF75" s="183"/>
      <c r="QG75" s="183"/>
      <c r="QH75" s="183"/>
      <c r="QI75" s="183"/>
      <c r="QJ75" s="183"/>
      <c r="QK75" s="183"/>
      <c r="QL75" s="183"/>
      <c r="QM75" s="183"/>
      <c r="QN75" s="183"/>
      <c r="QO75" s="183"/>
      <c r="QP75" s="183"/>
      <c r="QQ75" s="183"/>
      <c r="QR75" s="183"/>
      <c r="QS75" s="183"/>
      <c r="QT75" s="183"/>
      <c r="QU75" s="183"/>
      <c r="QV75" s="183"/>
      <c r="QW75" s="183"/>
      <c r="QX75" s="183"/>
      <c r="QY75" s="183"/>
      <c r="QZ75" s="183"/>
      <c r="RA75" s="183"/>
      <c r="RB75" s="183"/>
      <c r="RC75" s="183"/>
      <c r="RD75" s="183"/>
      <c r="RE75" s="183"/>
      <c r="RF75" s="183"/>
      <c r="RG75" s="183"/>
      <c r="RH75" s="183"/>
      <c r="RI75" s="183"/>
      <c r="RJ75" s="183"/>
      <c r="RK75" s="183"/>
      <c r="RL75" s="183"/>
      <c r="RM75" s="183"/>
      <c r="RN75" s="183"/>
      <c r="RO75" s="183"/>
      <c r="RP75" s="183"/>
      <c r="RQ75" s="183"/>
      <c r="RR75" s="183"/>
      <c r="RS75" s="183"/>
      <c r="RT75" s="183"/>
      <c r="RU75" s="183"/>
      <c r="RV75" s="183"/>
      <c r="RW75" s="183"/>
      <c r="RX75" s="183"/>
      <c r="RY75" s="183"/>
      <c r="RZ75" s="183"/>
      <c r="SA75" s="183"/>
      <c r="SB75" s="183"/>
      <c r="SC75" s="183"/>
      <c r="SD75" s="183"/>
      <c r="SE75" s="183"/>
      <c r="SF75" s="183"/>
      <c r="SG75" s="183"/>
      <c r="SH75" s="183"/>
      <c r="SI75" s="183"/>
      <c r="SJ75" s="183"/>
      <c r="SK75" s="183"/>
      <c r="SL75" s="183"/>
      <c r="SM75" s="183"/>
      <c r="SN75" s="183"/>
      <c r="SO75" s="183"/>
      <c r="SP75" s="183"/>
      <c r="SQ75" s="183"/>
      <c r="SR75" s="183"/>
      <c r="SS75" s="183"/>
      <c r="ST75" s="183"/>
      <c r="SU75" s="183"/>
      <c r="SV75" s="183"/>
      <c r="SW75" s="183"/>
      <c r="SX75" s="183"/>
      <c r="SY75" s="183"/>
      <c r="SZ75" s="183"/>
      <c r="TA75" s="183"/>
      <c r="TB75" s="183"/>
      <c r="TC75" s="183"/>
      <c r="TD75" s="183"/>
      <c r="TE75" s="183"/>
      <c r="TF75" s="183"/>
      <c r="TG75" s="183"/>
      <c r="TH75" s="183"/>
      <c r="TI75" s="183"/>
      <c r="TJ75" s="183"/>
      <c r="TK75" s="183"/>
      <c r="TL75" s="183"/>
      <c r="TM75" s="183"/>
      <c r="TN75" s="183"/>
      <c r="TO75" s="183"/>
      <c r="TP75" s="183"/>
      <c r="TQ75" s="183"/>
      <c r="TR75" s="183"/>
      <c r="TS75" s="183"/>
      <c r="TT75" s="183"/>
      <c r="TU75" s="183"/>
      <c r="TV75" s="183"/>
      <c r="TW75" s="183"/>
      <c r="TX75" s="183"/>
      <c r="TY75" s="183"/>
      <c r="TZ75" s="183"/>
      <c r="UA75" s="183"/>
      <c r="UB75" s="183"/>
      <c r="UC75" s="183"/>
      <c r="UD75" s="183"/>
      <c r="UE75" s="183"/>
      <c r="UF75" s="183"/>
      <c r="UG75" s="183"/>
      <c r="UH75" s="183"/>
      <c r="UI75" s="183"/>
      <c r="UJ75" s="183"/>
      <c r="UK75" s="183"/>
      <c r="UL75" s="183"/>
      <c r="UM75" s="183"/>
      <c r="UN75" s="183"/>
      <c r="UO75" s="183"/>
      <c r="UP75" s="183"/>
      <c r="UQ75" s="183"/>
      <c r="UR75" s="183"/>
      <c r="US75" s="183"/>
      <c r="UT75" s="183"/>
      <c r="UU75" s="183"/>
      <c r="UV75" s="183"/>
      <c r="UW75" s="183"/>
      <c r="UX75" s="183"/>
      <c r="UY75" s="183"/>
      <c r="UZ75" s="183"/>
      <c r="VA75" s="183"/>
      <c r="VB75" s="183"/>
      <c r="VC75" s="183"/>
      <c r="VD75" s="183"/>
      <c r="VE75" s="183"/>
      <c r="VF75" s="183"/>
      <c r="VG75" s="183"/>
      <c r="VH75" s="183"/>
      <c r="VI75" s="183"/>
      <c r="VJ75" s="183"/>
      <c r="VK75" s="183"/>
      <c r="VL75" s="183"/>
      <c r="VM75" s="183"/>
      <c r="VN75" s="183"/>
      <c r="VO75" s="183"/>
      <c r="VP75" s="183"/>
      <c r="VQ75" s="183"/>
      <c r="VR75" s="183"/>
      <c r="VS75" s="183"/>
      <c r="VT75" s="183"/>
      <c r="VU75" s="183"/>
      <c r="VV75" s="183"/>
      <c r="VW75" s="183"/>
      <c r="VX75" s="183"/>
      <c r="VY75" s="183"/>
      <c r="VZ75" s="183"/>
      <c r="WA75" s="183"/>
      <c r="WB75" s="183"/>
      <c r="WC75" s="183"/>
      <c r="WD75" s="183"/>
      <c r="WE75" s="183"/>
      <c r="WF75" s="183"/>
      <c r="WG75" s="183"/>
      <c r="WH75" s="183"/>
      <c r="WI75" s="183"/>
      <c r="WJ75" s="183"/>
      <c r="WK75" s="183"/>
      <c r="WL75" s="183"/>
      <c r="WM75" s="183"/>
      <c r="WN75" s="183"/>
      <c r="WO75" s="183"/>
      <c r="WP75" s="183"/>
      <c r="WQ75" s="183"/>
      <c r="WR75" s="183"/>
      <c r="WS75" s="183"/>
      <c r="WT75" s="183"/>
      <c r="WU75" s="183"/>
      <c r="WV75" s="183"/>
      <c r="WW75" s="183"/>
      <c r="WX75" s="183"/>
      <c r="WY75" s="183"/>
      <c r="WZ75" s="183"/>
      <c r="XA75" s="183"/>
      <c r="XB75" s="183"/>
      <c r="XC75" s="183"/>
      <c r="XD75" s="183"/>
      <c r="XE75" s="183"/>
      <c r="XF75" s="183"/>
      <c r="XG75" s="183"/>
      <c r="XH75" s="183"/>
      <c r="XI75" s="183"/>
      <c r="XJ75" s="183"/>
      <c r="XK75" s="183"/>
      <c r="XL75" s="183"/>
      <c r="XM75" s="183"/>
      <c r="XN75" s="183"/>
      <c r="XO75" s="183"/>
      <c r="XP75" s="183"/>
      <c r="XQ75" s="183"/>
      <c r="XR75" s="183"/>
      <c r="XS75" s="183"/>
      <c r="XT75" s="183"/>
      <c r="XU75" s="183"/>
      <c r="XV75" s="183"/>
      <c r="XW75" s="183"/>
      <c r="XX75" s="183"/>
      <c r="XY75" s="183"/>
      <c r="XZ75" s="183"/>
      <c r="YA75" s="183"/>
      <c r="YB75" s="183"/>
      <c r="YC75" s="183"/>
      <c r="YD75" s="183"/>
      <c r="YE75" s="183"/>
      <c r="YF75" s="183"/>
      <c r="YG75" s="183"/>
      <c r="YH75" s="183"/>
      <c r="YI75" s="183"/>
      <c r="YJ75" s="183"/>
      <c r="YK75" s="183"/>
      <c r="YL75" s="183"/>
      <c r="YM75" s="183"/>
      <c r="YN75" s="183"/>
      <c r="YO75" s="183"/>
      <c r="YP75" s="183"/>
      <c r="YQ75" s="183"/>
      <c r="YR75" s="183"/>
      <c r="YS75" s="183"/>
      <c r="YT75" s="183"/>
      <c r="YU75" s="183"/>
      <c r="YV75" s="183"/>
      <c r="YW75" s="183"/>
      <c r="YX75" s="183"/>
      <c r="YY75" s="183"/>
      <c r="YZ75" s="183"/>
      <c r="ZA75" s="183"/>
      <c r="ZB75" s="183"/>
      <c r="ZC75" s="183"/>
      <c r="ZD75" s="183"/>
      <c r="ZE75" s="183"/>
      <c r="ZF75" s="183"/>
      <c r="ZG75" s="183"/>
      <c r="ZH75" s="183"/>
      <c r="ZI75" s="183"/>
      <c r="ZJ75" s="183"/>
      <c r="ZK75" s="183"/>
      <c r="ZL75" s="183"/>
      <c r="ZM75" s="183"/>
      <c r="ZN75" s="183"/>
      <c r="ZO75" s="183"/>
      <c r="ZP75" s="183"/>
      <c r="ZQ75" s="183"/>
      <c r="ZR75" s="183"/>
      <c r="ZS75" s="183"/>
      <c r="ZT75" s="183"/>
      <c r="ZU75" s="183"/>
      <c r="ZV75" s="183"/>
      <c r="ZW75" s="183"/>
      <c r="ZX75" s="183"/>
      <c r="ZY75" s="183"/>
      <c r="ZZ75" s="183"/>
      <c r="AAA75" s="183"/>
      <c r="AAB75" s="183"/>
      <c r="AAC75" s="183"/>
      <c r="AAD75" s="183"/>
      <c r="AAE75" s="183"/>
      <c r="AAF75" s="183"/>
      <c r="AAG75" s="183"/>
      <c r="AAH75" s="183"/>
      <c r="AAI75" s="183"/>
      <c r="AAJ75" s="183"/>
      <c r="AAK75" s="183"/>
      <c r="AAL75" s="183"/>
      <c r="AAM75" s="183"/>
      <c r="AAN75" s="183"/>
      <c r="AAO75" s="183"/>
      <c r="AAP75" s="183"/>
      <c r="AAQ75" s="183"/>
      <c r="AAR75" s="183"/>
      <c r="AAS75" s="183"/>
      <c r="AAT75" s="183"/>
      <c r="AAU75" s="183"/>
      <c r="AAV75" s="183"/>
      <c r="AAW75" s="183"/>
      <c r="AAX75" s="183"/>
      <c r="AAY75" s="183"/>
      <c r="AAZ75" s="183"/>
      <c r="ABA75" s="183"/>
      <c r="ABB75" s="183"/>
      <c r="ABC75" s="183"/>
      <c r="ABD75" s="183"/>
      <c r="ABE75" s="183"/>
      <c r="ABF75" s="183"/>
      <c r="ABG75" s="183"/>
      <c r="ABH75" s="183"/>
      <c r="ABI75" s="183"/>
      <c r="ABJ75" s="183"/>
      <c r="ABK75" s="183"/>
      <c r="ABL75" s="183"/>
      <c r="ABM75" s="183"/>
      <c r="ABN75" s="183"/>
      <c r="ABO75" s="183"/>
      <c r="ABP75" s="183"/>
      <c r="ABQ75" s="183"/>
      <c r="ABR75" s="183"/>
      <c r="ABS75" s="183"/>
      <c r="ABT75" s="183"/>
      <c r="ABU75" s="183"/>
      <c r="ABV75" s="183"/>
      <c r="ABW75" s="183"/>
      <c r="ABX75" s="183"/>
      <c r="ABY75" s="183"/>
      <c r="ABZ75" s="183"/>
      <c r="ACA75" s="183"/>
      <c r="ACB75" s="183"/>
      <c r="ACC75" s="183"/>
      <c r="ACD75" s="183"/>
      <c r="ACE75" s="183"/>
      <c r="ACF75" s="183"/>
      <c r="ACG75" s="183"/>
      <c r="ACH75" s="183"/>
      <c r="ACI75" s="183"/>
      <c r="ACJ75" s="183"/>
      <c r="ACK75" s="183"/>
      <c r="ACL75" s="183"/>
      <c r="ACM75" s="183"/>
      <c r="ACN75" s="183"/>
      <c r="ACO75" s="183"/>
      <c r="ACP75" s="183"/>
      <c r="ACQ75" s="183"/>
      <c r="ACR75" s="183"/>
      <c r="ACS75" s="183"/>
      <c r="ACT75" s="183"/>
      <c r="ACU75" s="183"/>
      <c r="ACV75" s="183"/>
      <c r="ACW75" s="183"/>
      <c r="ACX75" s="183"/>
      <c r="ACY75" s="183"/>
      <c r="ACZ75" s="183"/>
      <c r="ADA75" s="183"/>
      <c r="ADB75" s="183"/>
      <c r="ADC75" s="183"/>
      <c r="ADD75" s="183"/>
      <c r="ADE75" s="183"/>
      <c r="ADF75" s="183"/>
      <c r="ADG75" s="183"/>
      <c r="ADH75" s="183"/>
      <c r="ADI75" s="183"/>
      <c r="ADJ75" s="183"/>
      <c r="ADK75" s="183"/>
      <c r="ADL75" s="183"/>
      <c r="ADM75" s="183"/>
      <c r="ADN75" s="183"/>
      <c r="ADO75" s="183"/>
      <c r="ADP75" s="183"/>
      <c r="ADQ75" s="183"/>
      <c r="ADR75" s="183"/>
      <c r="ADS75" s="183"/>
      <c r="ADT75" s="183"/>
      <c r="ADU75" s="183"/>
      <c r="ADV75" s="183"/>
      <c r="ADW75" s="183"/>
      <c r="ADX75" s="183"/>
      <c r="ADY75" s="183"/>
      <c r="ADZ75" s="183"/>
      <c r="AEA75" s="183"/>
      <c r="AEB75" s="183"/>
      <c r="AEC75" s="183"/>
      <c r="AED75" s="183"/>
      <c r="AEE75" s="183"/>
      <c r="AEF75" s="183"/>
      <c r="AEG75" s="183"/>
      <c r="AEH75" s="183"/>
      <c r="AEI75" s="183"/>
      <c r="AEJ75" s="183"/>
      <c r="AEK75" s="183"/>
      <c r="AEL75" s="183"/>
      <c r="AEM75" s="183"/>
      <c r="AEN75" s="183"/>
      <c r="AEO75" s="183"/>
      <c r="AEP75" s="183"/>
      <c r="AEQ75" s="183"/>
      <c r="AER75" s="183"/>
      <c r="AES75" s="183"/>
      <c r="AET75" s="183"/>
      <c r="AEU75" s="183"/>
      <c r="AEV75" s="183"/>
      <c r="AEW75" s="183"/>
      <c r="AEX75" s="183"/>
      <c r="AEY75" s="183"/>
      <c r="AEZ75" s="183"/>
      <c r="AFA75" s="183"/>
      <c r="AFB75" s="183"/>
      <c r="AFC75" s="183"/>
      <c r="AFD75" s="183"/>
      <c r="AFE75" s="183"/>
      <c r="AFF75" s="183"/>
      <c r="AFG75" s="183"/>
      <c r="AFH75" s="183"/>
      <c r="AFI75" s="183"/>
      <c r="AFJ75" s="183"/>
      <c r="AFK75" s="183"/>
      <c r="AFL75" s="183"/>
      <c r="AFM75" s="183"/>
      <c r="AFN75" s="183"/>
      <c r="AFO75" s="183"/>
      <c r="AFP75" s="183"/>
      <c r="AFQ75" s="183"/>
      <c r="AFR75" s="183"/>
      <c r="AFS75" s="183"/>
      <c r="AFT75" s="183"/>
      <c r="AFU75" s="183"/>
      <c r="AFV75" s="183"/>
      <c r="AFW75" s="183"/>
      <c r="AFX75" s="183"/>
      <c r="AFY75" s="183"/>
      <c r="AFZ75" s="183"/>
      <c r="AGA75" s="183"/>
      <c r="AGB75" s="183"/>
      <c r="AGC75" s="183"/>
      <c r="AGD75" s="183"/>
      <c r="AGE75" s="183"/>
      <c r="AGF75" s="183"/>
      <c r="AGG75" s="183"/>
      <c r="AGH75" s="183"/>
      <c r="AGI75" s="183"/>
      <c r="AGJ75" s="183"/>
      <c r="AGK75" s="183"/>
      <c r="AGL75" s="183"/>
      <c r="AGM75" s="183"/>
      <c r="AGN75" s="183"/>
      <c r="AGO75" s="183"/>
      <c r="AGP75" s="183"/>
      <c r="AGQ75" s="183"/>
      <c r="AGR75" s="183"/>
      <c r="AGS75" s="183"/>
      <c r="AGT75" s="183"/>
      <c r="AGU75" s="183"/>
      <c r="AGV75" s="183"/>
      <c r="AGW75" s="183"/>
      <c r="AGX75" s="183"/>
      <c r="AGY75" s="183"/>
      <c r="AGZ75" s="183"/>
      <c r="AHA75" s="183"/>
      <c r="AHB75" s="183"/>
      <c r="AHC75" s="183"/>
      <c r="AHD75" s="183"/>
      <c r="AHE75" s="183"/>
      <c r="AHF75" s="183"/>
      <c r="AHG75" s="183"/>
      <c r="AHH75" s="183"/>
      <c r="AHI75" s="183"/>
      <c r="AHJ75" s="183"/>
      <c r="AHK75" s="183"/>
      <c r="AHL75" s="183"/>
      <c r="AHM75" s="183"/>
      <c r="AHN75" s="183"/>
      <c r="AHO75" s="183"/>
      <c r="AHP75" s="183"/>
      <c r="AHQ75" s="183"/>
      <c r="AHR75" s="183"/>
      <c r="AHS75" s="183"/>
      <c r="AHT75" s="183"/>
      <c r="AHU75" s="183"/>
      <c r="AHV75" s="183"/>
      <c r="AHW75" s="183"/>
      <c r="AHX75" s="183"/>
      <c r="AHY75" s="183"/>
      <c r="AHZ75" s="183"/>
      <c r="AIA75" s="183"/>
      <c r="AIB75" s="183"/>
      <c r="AIC75" s="183"/>
      <c r="AID75" s="183"/>
      <c r="AIE75" s="183"/>
      <c r="AIF75" s="183"/>
      <c r="AIG75" s="183"/>
      <c r="AIH75" s="183"/>
      <c r="AII75" s="183"/>
      <c r="AIJ75" s="183"/>
      <c r="AIK75" s="183"/>
      <c r="AIL75" s="183"/>
      <c r="AIM75" s="183"/>
      <c r="AIN75" s="183"/>
      <c r="AIO75" s="183"/>
      <c r="AIP75" s="183"/>
      <c r="AIQ75" s="183"/>
      <c r="AIR75" s="183"/>
      <c r="AIS75" s="183"/>
      <c r="AIT75" s="183"/>
      <c r="AIU75" s="183"/>
      <c r="AIV75" s="183"/>
      <c r="AIW75" s="183"/>
      <c r="AIX75" s="183"/>
      <c r="AIY75" s="183"/>
      <c r="AIZ75" s="183"/>
      <c r="AJA75" s="183"/>
      <c r="AJB75" s="183"/>
      <c r="AJC75" s="183"/>
      <c r="AJD75" s="183"/>
      <c r="AJE75" s="183"/>
      <c r="AJF75" s="183"/>
      <c r="AJG75" s="183"/>
      <c r="AJH75" s="183"/>
      <c r="AJI75" s="183"/>
      <c r="AJJ75" s="183"/>
      <c r="AJK75" s="183"/>
      <c r="AJL75" s="183"/>
      <c r="AJM75" s="183"/>
      <c r="AJN75" s="183"/>
      <c r="AJO75" s="183"/>
      <c r="AJP75" s="183"/>
      <c r="AJQ75" s="183"/>
      <c r="AJR75" s="183"/>
      <c r="AJS75" s="183"/>
      <c r="AJT75" s="183"/>
      <c r="AJU75" s="183"/>
      <c r="AJV75" s="183"/>
      <c r="AJW75" s="183"/>
      <c r="AJX75" s="183"/>
      <c r="AJY75" s="183"/>
      <c r="AJZ75" s="183"/>
      <c r="AKA75" s="183"/>
      <c r="AKB75" s="183"/>
      <c r="AKC75" s="183"/>
      <c r="AKD75" s="183"/>
      <c r="AKE75" s="183"/>
      <c r="AKF75" s="183"/>
      <c r="AKG75" s="183"/>
      <c r="AKH75" s="183"/>
      <c r="AKI75" s="183"/>
      <c r="AKJ75" s="183"/>
      <c r="AKK75" s="183"/>
      <c r="AKL75" s="183"/>
      <c r="AKM75" s="183"/>
      <c r="AKN75" s="183"/>
      <c r="AKO75" s="183"/>
      <c r="AKP75" s="183"/>
      <c r="AKQ75" s="183"/>
      <c r="AKR75" s="183"/>
      <c r="AKS75" s="183"/>
      <c r="AKT75" s="183"/>
      <c r="AKU75" s="183"/>
      <c r="AKV75" s="183"/>
      <c r="AKW75" s="183"/>
      <c r="AKX75" s="183"/>
      <c r="AKY75" s="183"/>
      <c r="AKZ75" s="183"/>
      <c r="ALA75" s="183"/>
      <c r="ALB75" s="183"/>
      <c r="ALC75" s="183"/>
      <c r="ALD75" s="183"/>
      <c r="ALE75" s="183"/>
      <c r="ALF75" s="183"/>
      <c r="ALG75" s="183"/>
      <c r="ALH75" s="183"/>
      <c r="ALI75" s="183"/>
      <c r="ALJ75" s="183"/>
      <c r="ALK75" s="183"/>
      <c r="ALL75" s="183"/>
      <c r="ALM75" s="183"/>
      <c r="ALN75" s="183"/>
      <c r="ALO75" s="183"/>
      <c r="ALP75" s="183"/>
      <c r="ALQ75" s="183"/>
      <c r="ALR75" s="183"/>
      <c r="ALS75" s="183"/>
      <c r="ALT75" s="183"/>
      <c r="ALU75" s="183"/>
      <c r="ALV75" s="183"/>
      <c r="ALW75" s="183"/>
      <c r="ALX75" s="183"/>
      <c r="ALY75" s="183"/>
      <c r="ALZ75" s="183"/>
      <c r="AMA75" s="183"/>
      <c r="AMB75" s="183"/>
      <c r="AMC75" s="183"/>
      <c r="AMD75" s="183"/>
      <c r="AME75" s="183"/>
      <c r="AMF75" s="183"/>
      <c r="AMG75" s="183"/>
      <c r="AMH75" s="183"/>
      <c r="AMI75" s="183"/>
      <c r="AMJ75" s="183"/>
      <c r="AMK75" s="183"/>
      <c r="AML75" s="183"/>
      <c r="AMM75" s="183"/>
      <c r="AMN75" s="183"/>
      <c r="AMO75" s="183"/>
      <c r="AMP75" s="183"/>
      <c r="AMQ75" s="183"/>
      <c r="AMR75" s="183"/>
      <c r="AMS75" s="183"/>
      <c r="AMT75" s="183"/>
      <c r="AMU75" s="183"/>
      <c r="AMV75" s="183"/>
      <c r="AMW75" s="183"/>
      <c r="AMX75" s="183"/>
      <c r="AMY75" s="183"/>
      <c r="AMZ75" s="183"/>
      <c r="ANA75" s="183"/>
      <c r="ANB75" s="183"/>
      <c r="ANC75" s="183"/>
      <c r="AND75" s="183"/>
      <c r="ANE75" s="183"/>
      <c r="ANF75" s="183"/>
      <c r="ANG75" s="183"/>
      <c r="ANH75" s="183"/>
      <c r="ANI75" s="183"/>
      <c r="ANJ75" s="183"/>
      <c r="ANK75" s="183"/>
      <c r="ANL75" s="183"/>
      <c r="ANM75" s="183"/>
      <c r="ANN75" s="183"/>
      <c r="ANO75" s="183"/>
      <c r="ANP75" s="183"/>
      <c r="ANQ75" s="183"/>
      <c r="ANR75" s="183"/>
      <c r="ANS75" s="183"/>
      <c r="ANT75" s="183"/>
      <c r="ANU75" s="183"/>
      <c r="ANV75" s="183"/>
      <c r="ANW75" s="183"/>
      <c r="ANX75" s="183"/>
      <c r="ANY75" s="183"/>
      <c r="ANZ75" s="183"/>
      <c r="AOA75" s="183"/>
      <c r="AOB75" s="183"/>
      <c r="AOC75" s="183"/>
      <c r="AOD75" s="183"/>
      <c r="AOE75" s="183"/>
      <c r="AOF75" s="183"/>
      <c r="AOG75" s="183"/>
      <c r="AOH75" s="183"/>
      <c r="AOI75" s="183"/>
      <c r="AOJ75" s="183"/>
      <c r="AOK75" s="183"/>
      <c r="AOL75" s="183"/>
      <c r="AOM75" s="183"/>
      <c r="AON75" s="183"/>
      <c r="AOO75" s="183"/>
      <c r="AOP75" s="183"/>
      <c r="AOQ75" s="183"/>
      <c r="AOR75" s="183"/>
      <c r="AOS75" s="183"/>
      <c r="AOT75" s="183"/>
      <c r="AOU75" s="183"/>
      <c r="AOV75" s="183"/>
      <c r="AOW75" s="183"/>
      <c r="AOX75" s="183"/>
      <c r="AOY75" s="183"/>
      <c r="AOZ75" s="183"/>
      <c r="APA75" s="183"/>
      <c r="APB75" s="183"/>
      <c r="APC75" s="183"/>
      <c r="APD75" s="183"/>
      <c r="APE75" s="183"/>
      <c r="APF75" s="183"/>
      <c r="APG75" s="183"/>
      <c r="APH75" s="183"/>
      <c r="API75" s="183"/>
      <c r="APJ75" s="183"/>
      <c r="APK75" s="183"/>
      <c r="APL75" s="183"/>
      <c r="APM75" s="183"/>
      <c r="APN75" s="183"/>
      <c r="APO75" s="183"/>
      <c r="APP75" s="183"/>
      <c r="APQ75" s="183"/>
      <c r="APR75" s="183"/>
      <c r="APS75" s="183"/>
      <c r="APT75" s="183"/>
      <c r="APU75" s="183"/>
      <c r="APV75" s="183"/>
      <c r="APW75" s="183"/>
      <c r="APX75" s="183"/>
      <c r="APY75" s="183"/>
      <c r="APZ75" s="183"/>
      <c r="AQA75" s="183"/>
      <c r="AQB75" s="183"/>
      <c r="AQC75" s="183"/>
      <c r="AQD75" s="183"/>
      <c r="AQE75" s="183"/>
      <c r="AQF75" s="183"/>
      <c r="AQG75" s="183"/>
      <c r="AQH75" s="183"/>
      <c r="AQI75" s="183"/>
      <c r="AQJ75" s="183"/>
      <c r="AQK75" s="183"/>
      <c r="AQL75" s="183"/>
      <c r="AQM75" s="183"/>
      <c r="AQN75" s="183"/>
      <c r="AQO75" s="183"/>
      <c r="AQP75" s="183"/>
      <c r="AQQ75" s="183"/>
      <c r="AQR75" s="183"/>
      <c r="AQS75" s="183"/>
      <c r="AQT75" s="183"/>
      <c r="AQU75" s="183"/>
      <c r="AQV75" s="183"/>
      <c r="AQW75" s="183"/>
      <c r="AQX75" s="183"/>
      <c r="AQY75" s="183"/>
      <c r="AQZ75" s="183"/>
      <c r="ARA75" s="183"/>
      <c r="ARB75" s="183"/>
      <c r="ARC75" s="183"/>
      <c r="ARD75" s="183"/>
      <c r="ARE75" s="183"/>
      <c r="ARF75" s="183"/>
      <c r="ARG75" s="183"/>
      <c r="ARH75" s="183"/>
      <c r="ARI75" s="183"/>
      <c r="ARJ75" s="183"/>
      <c r="ARK75" s="183"/>
      <c r="ARL75" s="183"/>
      <c r="ARM75" s="183"/>
      <c r="ARN75" s="183"/>
      <c r="ARO75" s="183"/>
      <c r="ARP75" s="183"/>
      <c r="ARQ75" s="183"/>
      <c r="ARR75" s="183"/>
      <c r="ARS75" s="183"/>
      <c r="ART75" s="183"/>
      <c r="ARU75" s="183"/>
      <c r="ARV75" s="183"/>
      <c r="ARW75" s="183"/>
      <c r="ARX75" s="183"/>
      <c r="ARY75" s="183"/>
      <c r="ARZ75" s="183"/>
      <c r="ASA75" s="183"/>
      <c r="ASB75" s="183"/>
      <c r="ASC75" s="183"/>
      <c r="ASD75" s="183"/>
      <c r="ASE75" s="183"/>
      <c r="ASF75" s="183"/>
      <c r="ASG75" s="183"/>
      <c r="ASH75" s="183"/>
      <c r="ASI75" s="183"/>
      <c r="ASJ75" s="183"/>
      <c r="ASK75" s="183"/>
      <c r="ASL75" s="183"/>
      <c r="ASM75" s="183"/>
      <c r="ASN75" s="183"/>
      <c r="ASO75" s="183"/>
      <c r="ASP75" s="183"/>
      <c r="ASQ75" s="183"/>
      <c r="ASR75" s="183"/>
      <c r="ASS75" s="183"/>
      <c r="AST75" s="183"/>
      <c r="ASU75" s="183"/>
      <c r="ASV75" s="183"/>
      <c r="ASW75" s="183"/>
      <c r="ASX75" s="183"/>
      <c r="ASY75" s="183"/>
      <c r="ASZ75" s="183"/>
      <c r="ATA75" s="183"/>
      <c r="ATB75" s="183"/>
      <c r="ATC75" s="183"/>
      <c r="ATD75" s="183"/>
      <c r="ATE75" s="183"/>
      <c r="ATF75" s="183"/>
      <c r="ATG75" s="183"/>
      <c r="ATH75" s="183"/>
      <c r="ATI75" s="183"/>
      <c r="ATJ75" s="183"/>
      <c r="ATK75" s="183"/>
      <c r="ATL75" s="183"/>
      <c r="ATM75" s="183"/>
      <c r="ATN75" s="183"/>
      <c r="ATO75" s="183"/>
      <c r="ATP75" s="183"/>
      <c r="ATQ75" s="183"/>
      <c r="ATR75" s="183"/>
      <c r="ATS75" s="183"/>
      <c r="ATT75" s="183"/>
      <c r="ATU75" s="183"/>
      <c r="ATV75" s="183"/>
      <c r="ATW75" s="183"/>
      <c r="ATX75" s="183"/>
      <c r="ATY75" s="183"/>
      <c r="ATZ75" s="183"/>
      <c r="AUA75" s="183"/>
      <c r="AUB75" s="183"/>
      <c r="AUC75" s="183"/>
      <c r="AUD75" s="183"/>
      <c r="AUE75" s="183"/>
      <c r="AUF75" s="183"/>
      <c r="AUG75" s="183"/>
      <c r="AUH75" s="183"/>
      <c r="AUI75" s="183"/>
      <c r="AUJ75" s="183"/>
      <c r="AUK75" s="183"/>
      <c r="AUL75" s="183"/>
      <c r="AUM75" s="183"/>
      <c r="AUN75" s="183"/>
      <c r="AUO75" s="183"/>
      <c r="AUP75" s="183"/>
      <c r="AUQ75" s="183"/>
      <c r="AUR75" s="183"/>
      <c r="AUS75" s="183"/>
      <c r="AUT75" s="183"/>
      <c r="AUU75" s="183"/>
      <c r="AUV75" s="183"/>
      <c r="AUW75" s="183"/>
      <c r="AUX75" s="183"/>
      <c r="AUY75" s="183"/>
      <c r="AUZ75" s="183"/>
      <c r="AVA75" s="183"/>
      <c r="AVB75" s="183"/>
      <c r="AVC75" s="183"/>
      <c r="AVD75" s="183"/>
      <c r="AVE75" s="183"/>
      <c r="AVF75" s="183"/>
      <c r="AVG75" s="183"/>
      <c r="AVH75" s="183"/>
      <c r="AVI75" s="183"/>
      <c r="AVJ75" s="183"/>
      <c r="AVK75" s="183"/>
      <c r="AVL75" s="183"/>
      <c r="AVM75" s="183"/>
      <c r="AVN75" s="183"/>
      <c r="AVO75" s="183"/>
      <c r="AVP75" s="183"/>
      <c r="AVQ75" s="183"/>
      <c r="AVR75" s="183"/>
      <c r="AVS75" s="183"/>
      <c r="AVT75" s="183"/>
      <c r="AVU75" s="183"/>
      <c r="AVV75" s="183"/>
      <c r="AVW75" s="183"/>
      <c r="AVX75" s="183"/>
      <c r="AVY75" s="183"/>
      <c r="AVZ75" s="183"/>
      <c r="AWA75" s="183"/>
      <c r="AWB75" s="183"/>
      <c r="AWC75" s="183"/>
      <c r="AWD75" s="183"/>
      <c r="AWE75" s="183"/>
      <c r="AWF75" s="183"/>
      <c r="AWG75" s="183"/>
      <c r="AWH75" s="183"/>
      <c r="AWI75" s="183"/>
      <c r="AWJ75" s="183"/>
      <c r="AWK75" s="183"/>
      <c r="AWL75" s="183"/>
      <c r="AWM75" s="183"/>
      <c r="AWN75" s="183"/>
      <c r="AWO75" s="183"/>
      <c r="AWP75" s="183"/>
      <c r="AWQ75" s="183"/>
      <c r="AWR75" s="183"/>
      <c r="AWS75" s="183"/>
      <c r="AWT75" s="183"/>
      <c r="AWU75" s="183"/>
      <c r="AWV75" s="183"/>
      <c r="AWW75" s="183"/>
      <c r="AWX75" s="183"/>
      <c r="AWY75" s="183"/>
      <c r="AWZ75" s="183"/>
      <c r="AXA75" s="183"/>
      <c r="AXB75" s="183"/>
      <c r="AXC75" s="183"/>
      <c r="AXD75" s="183"/>
      <c r="AXE75" s="183"/>
      <c r="AXF75" s="183"/>
      <c r="AXG75" s="183"/>
      <c r="AXH75" s="183"/>
      <c r="AXI75" s="183"/>
      <c r="AXJ75" s="183"/>
      <c r="AXK75" s="183"/>
      <c r="AXL75" s="183"/>
      <c r="AXM75" s="183"/>
      <c r="AXN75" s="183"/>
      <c r="AXO75" s="183"/>
      <c r="AXP75" s="183"/>
      <c r="AXQ75" s="183"/>
      <c r="AXR75" s="183"/>
      <c r="AXS75" s="183"/>
      <c r="AXT75" s="183"/>
      <c r="AXU75" s="183"/>
      <c r="AXV75" s="183"/>
      <c r="AXW75" s="183"/>
      <c r="AXX75" s="183"/>
      <c r="AXY75" s="183"/>
      <c r="AXZ75" s="183"/>
      <c r="AYA75" s="183"/>
      <c r="AYB75" s="183"/>
      <c r="AYC75" s="183"/>
      <c r="AYD75" s="183"/>
      <c r="AYE75" s="183"/>
      <c r="AYF75" s="183"/>
      <c r="AYG75" s="183"/>
      <c r="AYH75" s="183"/>
      <c r="AYI75" s="183"/>
      <c r="AYJ75" s="183"/>
      <c r="AYK75" s="183"/>
      <c r="AYL75" s="183"/>
      <c r="AYM75" s="183"/>
      <c r="AYN75" s="183"/>
      <c r="AYO75" s="183"/>
      <c r="AYP75" s="183"/>
      <c r="AYQ75" s="183"/>
      <c r="AYR75" s="183"/>
      <c r="AYS75" s="183"/>
      <c r="AYT75" s="183"/>
      <c r="AYU75" s="183"/>
      <c r="AYV75" s="183"/>
      <c r="AYW75" s="183"/>
      <c r="AYX75" s="183"/>
      <c r="AYY75" s="183"/>
      <c r="AYZ75" s="183"/>
      <c r="AZA75" s="183"/>
      <c r="AZB75" s="183"/>
      <c r="AZC75" s="183"/>
      <c r="AZD75" s="183"/>
      <c r="AZE75" s="183"/>
      <c r="AZF75" s="183"/>
      <c r="AZG75" s="183"/>
      <c r="AZH75" s="183"/>
      <c r="AZI75" s="183"/>
      <c r="AZJ75" s="183"/>
      <c r="AZK75" s="183"/>
      <c r="AZL75" s="183"/>
      <c r="AZM75" s="183"/>
      <c r="AZN75" s="183"/>
      <c r="AZO75" s="183"/>
      <c r="AZP75" s="183"/>
      <c r="AZQ75" s="183"/>
      <c r="AZR75" s="183"/>
      <c r="AZS75" s="183"/>
      <c r="AZT75" s="183"/>
      <c r="AZU75" s="183"/>
      <c r="AZV75" s="183"/>
      <c r="AZW75" s="183"/>
      <c r="AZX75" s="183"/>
      <c r="AZY75" s="183"/>
      <c r="AZZ75" s="183"/>
      <c r="BAA75" s="183"/>
      <c r="BAB75" s="183"/>
      <c r="BAC75" s="183"/>
      <c r="BAD75" s="183"/>
      <c r="BAE75" s="183"/>
      <c r="BAF75" s="183"/>
      <c r="BAG75" s="183"/>
      <c r="BAH75" s="183"/>
      <c r="BAI75" s="183"/>
      <c r="BAJ75" s="183"/>
      <c r="BAK75" s="183"/>
      <c r="BAL75" s="183"/>
      <c r="BAM75" s="183"/>
      <c r="BAN75" s="183"/>
      <c r="BAO75" s="183"/>
      <c r="BAP75" s="183"/>
      <c r="BAQ75" s="183"/>
      <c r="BAR75" s="183"/>
      <c r="BAS75" s="183"/>
      <c r="BAT75" s="183"/>
      <c r="BAU75" s="183"/>
      <c r="BAV75" s="183"/>
      <c r="BAW75" s="183"/>
      <c r="BAX75" s="183"/>
      <c r="BAY75" s="183"/>
      <c r="BAZ75" s="183"/>
      <c r="BBA75" s="183"/>
      <c r="BBB75" s="183"/>
      <c r="BBC75" s="183"/>
      <c r="BBD75" s="183"/>
      <c r="BBE75" s="183"/>
      <c r="BBF75" s="183"/>
      <c r="BBG75" s="183"/>
      <c r="BBH75" s="183"/>
      <c r="BBI75" s="183"/>
      <c r="BBJ75" s="183"/>
      <c r="BBK75" s="183"/>
      <c r="BBL75" s="183"/>
      <c r="BBM75" s="183"/>
      <c r="BBN75" s="183"/>
      <c r="BBO75" s="183"/>
      <c r="BBP75" s="183"/>
      <c r="BBQ75" s="183"/>
      <c r="BBR75" s="183"/>
      <c r="BBS75" s="183"/>
      <c r="BBT75" s="183"/>
      <c r="BBU75" s="183"/>
      <c r="BBV75" s="183"/>
      <c r="BBW75" s="183"/>
      <c r="BBX75" s="183"/>
      <c r="BBY75" s="183"/>
      <c r="BBZ75" s="183"/>
      <c r="BCA75" s="183"/>
      <c r="BCB75" s="183"/>
      <c r="BCC75" s="183"/>
      <c r="BCD75" s="183"/>
      <c r="BCE75" s="183"/>
      <c r="BCF75" s="183"/>
      <c r="BCG75" s="183"/>
      <c r="BCH75" s="183"/>
      <c r="BCI75" s="183"/>
      <c r="BCJ75" s="183"/>
      <c r="BCK75" s="183"/>
      <c r="BCL75" s="183"/>
      <c r="BCM75" s="183"/>
      <c r="BCN75" s="183"/>
      <c r="BCO75" s="183"/>
      <c r="BCP75" s="183"/>
      <c r="BCQ75" s="183"/>
      <c r="BCR75" s="183"/>
      <c r="BCS75" s="183"/>
      <c r="BCT75" s="183"/>
      <c r="BCU75" s="183"/>
      <c r="BCV75" s="183"/>
      <c r="BCW75" s="183"/>
      <c r="BCX75" s="183"/>
      <c r="BCY75" s="183"/>
      <c r="BCZ75" s="183"/>
      <c r="BDA75" s="183"/>
      <c r="BDB75" s="183"/>
      <c r="BDC75" s="183"/>
      <c r="BDD75" s="183"/>
      <c r="BDE75" s="183"/>
      <c r="BDF75" s="183"/>
      <c r="BDG75" s="183"/>
      <c r="BDH75" s="183"/>
      <c r="BDI75" s="183"/>
      <c r="BDJ75" s="183"/>
      <c r="BDK75" s="183"/>
      <c r="BDL75" s="183"/>
      <c r="BDM75" s="183"/>
      <c r="BDN75" s="183"/>
      <c r="BDO75" s="183"/>
      <c r="BDP75" s="183"/>
      <c r="BDQ75" s="183"/>
      <c r="BDR75" s="183"/>
      <c r="BDS75" s="183"/>
      <c r="BDT75" s="183"/>
      <c r="BDU75" s="183"/>
      <c r="BDV75" s="183"/>
      <c r="BDW75" s="183"/>
      <c r="BDX75" s="183"/>
      <c r="BDY75" s="183"/>
      <c r="BDZ75" s="183"/>
      <c r="BEA75" s="183"/>
      <c r="BEB75" s="183"/>
      <c r="BEC75" s="183"/>
      <c r="BED75" s="183"/>
      <c r="BEE75" s="183"/>
      <c r="BEF75" s="183"/>
      <c r="BEG75" s="183"/>
      <c r="BEH75" s="183"/>
      <c r="BEI75" s="183"/>
      <c r="BEJ75" s="183"/>
      <c r="BEK75" s="183"/>
      <c r="BEL75" s="183"/>
      <c r="BEM75" s="183"/>
      <c r="BEN75" s="183"/>
      <c r="BEO75" s="183"/>
      <c r="BEP75" s="183"/>
      <c r="BEQ75" s="183"/>
      <c r="BER75" s="183"/>
      <c r="BES75" s="183"/>
      <c r="BET75" s="183"/>
      <c r="BEU75" s="183"/>
      <c r="BEV75" s="183"/>
      <c r="BEW75" s="183"/>
      <c r="BEX75" s="183"/>
      <c r="BEY75" s="183"/>
      <c r="BEZ75" s="183"/>
      <c r="BFA75" s="183"/>
      <c r="BFB75" s="183"/>
      <c r="BFC75" s="183"/>
      <c r="BFD75" s="183"/>
      <c r="BFE75" s="183"/>
      <c r="BFF75" s="183"/>
      <c r="BFG75" s="183"/>
      <c r="BFH75" s="183"/>
      <c r="BFI75" s="183"/>
      <c r="BFJ75" s="183"/>
      <c r="BFK75" s="183"/>
      <c r="BFL75" s="183"/>
      <c r="BFM75" s="183"/>
      <c r="BFN75" s="183"/>
      <c r="BFO75" s="183"/>
      <c r="BFP75" s="183"/>
      <c r="BFQ75" s="183"/>
      <c r="BFR75" s="183"/>
      <c r="BFS75" s="183"/>
      <c r="BFT75" s="183"/>
      <c r="BFU75" s="183"/>
      <c r="BFV75" s="183"/>
      <c r="BFW75" s="183"/>
      <c r="BFX75" s="183"/>
      <c r="BFY75" s="183"/>
      <c r="BFZ75" s="183"/>
      <c r="BGA75" s="183"/>
      <c r="BGB75" s="183"/>
      <c r="BGC75" s="183"/>
      <c r="BGD75" s="183"/>
      <c r="BGE75" s="183"/>
      <c r="BGF75" s="183"/>
      <c r="BGG75" s="183"/>
      <c r="BGH75" s="183"/>
      <c r="BGI75" s="183"/>
      <c r="BGJ75" s="183"/>
      <c r="BGK75" s="183"/>
      <c r="BGL75" s="183"/>
      <c r="BGM75" s="183"/>
      <c r="BGN75" s="183"/>
      <c r="BGO75" s="183"/>
      <c r="BGP75" s="183"/>
      <c r="BGQ75" s="183"/>
      <c r="BGR75" s="183"/>
      <c r="BGS75" s="183"/>
      <c r="BGT75" s="183"/>
      <c r="BGU75" s="183"/>
      <c r="BGV75" s="183"/>
      <c r="BGW75" s="183"/>
      <c r="BGX75" s="183"/>
      <c r="BGY75" s="183"/>
      <c r="BGZ75" s="183"/>
      <c r="BHA75" s="183"/>
      <c r="BHB75" s="183"/>
      <c r="BHC75" s="183"/>
      <c r="BHD75" s="183"/>
      <c r="BHE75" s="183"/>
      <c r="BHF75" s="183"/>
      <c r="BHG75" s="183"/>
      <c r="BHH75" s="183"/>
      <c r="BHI75" s="183"/>
      <c r="BHJ75" s="183"/>
      <c r="BHK75" s="183"/>
      <c r="BHL75" s="183"/>
      <c r="BHM75" s="183"/>
      <c r="BHN75" s="183"/>
      <c r="BHO75" s="183"/>
      <c r="BHP75" s="183"/>
      <c r="BHQ75" s="183"/>
      <c r="BHR75" s="183"/>
      <c r="BHS75" s="183"/>
      <c r="BHT75" s="183"/>
      <c r="BHU75" s="183"/>
      <c r="BHV75" s="183"/>
      <c r="BHW75" s="183"/>
      <c r="BHX75" s="183"/>
      <c r="BHY75" s="183"/>
      <c r="BHZ75" s="183"/>
      <c r="BIA75" s="183"/>
      <c r="BIB75" s="183"/>
      <c r="BIC75" s="183"/>
      <c r="BID75" s="183"/>
      <c r="BIE75" s="183"/>
      <c r="BIF75" s="183"/>
      <c r="BIG75" s="183"/>
      <c r="BIH75" s="183"/>
      <c r="BII75" s="183"/>
      <c r="BIJ75" s="183"/>
      <c r="BIK75" s="183"/>
      <c r="BIL75" s="183"/>
      <c r="BIM75" s="183"/>
      <c r="BIN75" s="183"/>
      <c r="BIO75" s="183"/>
      <c r="BIP75" s="183"/>
      <c r="BIQ75" s="183"/>
      <c r="BIR75" s="183"/>
      <c r="BIS75" s="183"/>
      <c r="BIT75" s="183"/>
      <c r="BIU75" s="183"/>
      <c r="BIV75" s="183"/>
      <c r="BIW75" s="183"/>
      <c r="BIX75" s="183"/>
      <c r="BIY75" s="183"/>
      <c r="BIZ75" s="183"/>
      <c r="BJA75" s="183"/>
      <c r="BJB75" s="183"/>
      <c r="BJC75" s="183"/>
      <c r="BJD75" s="183"/>
      <c r="BJE75" s="183"/>
      <c r="BJF75" s="183"/>
      <c r="BJG75" s="183"/>
      <c r="BJH75" s="183"/>
      <c r="BJI75" s="183"/>
      <c r="BJJ75" s="183"/>
      <c r="BJK75" s="183"/>
      <c r="BJL75" s="183"/>
      <c r="BJM75" s="183"/>
      <c r="BJN75" s="183"/>
      <c r="BJO75" s="183"/>
      <c r="BJP75" s="183"/>
      <c r="BJQ75" s="183"/>
      <c r="BJR75" s="183"/>
      <c r="BJS75" s="183"/>
      <c r="BJT75" s="183"/>
      <c r="BJU75" s="183"/>
      <c r="BJV75" s="183"/>
      <c r="BJW75" s="183"/>
      <c r="BJX75" s="183"/>
      <c r="BJY75" s="183"/>
      <c r="BJZ75" s="183"/>
      <c r="BKA75" s="183"/>
      <c r="BKB75" s="183"/>
      <c r="BKC75" s="183"/>
      <c r="BKD75" s="183"/>
      <c r="BKE75" s="183"/>
      <c r="BKF75" s="183"/>
      <c r="BKG75" s="183"/>
      <c r="BKH75" s="183"/>
      <c r="BKI75" s="183"/>
      <c r="BKJ75" s="183"/>
      <c r="BKK75" s="183"/>
      <c r="BKL75" s="183"/>
      <c r="BKM75" s="183"/>
      <c r="BKN75" s="183"/>
      <c r="BKO75" s="183"/>
      <c r="BKP75" s="183"/>
      <c r="BKQ75" s="183"/>
      <c r="BKR75" s="183"/>
      <c r="BKS75" s="183"/>
      <c r="BKT75" s="183"/>
      <c r="BKU75" s="183"/>
      <c r="BKV75" s="183"/>
      <c r="BKW75" s="183"/>
      <c r="BKX75" s="183"/>
      <c r="BKY75" s="183"/>
      <c r="BKZ75" s="183"/>
      <c r="BLA75" s="183"/>
      <c r="BLB75" s="183"/>
      <c r="BLC75" s="183"/>
      <c r="BLD75" s="183"/>
      <c r="BLE75" s="183"/>
      <c r="BLF75" s="183"/>
      <c r="BLG75" s="183"/>
      <c r="BLH75" s="183"/>
      <c r="BLI75" s="183"/>
      <c r="BLJ75" s="183"/>
      <c r="BLK75" s="183"/>
      <c r="BLL75" s="183"/>
      <c r="BLM75" s="183"/>
      <c r="BLN75" s="183"/>
      <c r="BLO75" s="183"/>
      <c r="BLP75" s="183"/>
      <c r="BLQ75" s="183"/>
      <c r="BLR75" s="183"/>
      <c r="BLS75" s="183"/>
      <c r="BLT75" s="183"/>
      <c r="BLU75" s="183"/>
      <c r="BLV75" s="183"/>
      <c r="BLW75" s="183"/>
      <c r="BLX75" s="183"/>
      <c r="BLY75" s="183"/>
      <c r="BLZ75" s="183"/>
      <c r="BMA75" s="183"/>
      <c r="BMB75" s="183"/>
      <c r="BMC75" s="183"/>
      <c r="BMD75" s="183"/>
      <c r="BME75" s="183"/>
      <c r="BMF75" s="183"/>
      <c r="BMG75" s="183"/>
      <c r="BMH75" s="183"/>
      <c r="BMI75" s="183"/>
      <c r="BMJ75" s="183"/>
      <c r="BMK75" s="183"/>
      <c r="BML75" s="183"/>
      <c r="BMM75" s="183"/>
      <c r="BMN75" s="183"/>
      <c r="BMO75" s="183"/>
      <c r="BMP75" s="183"/>
      <c r="BMQ75" s="183"/>
      <c r="BMR75" s="183"/>
      <c r="BMS75" s="183"/>
      <c r="BMT75" s="183"/>
      <c r="BMU75" s="183"/>
      <c r="BMV75" s="183"/>
      <c r="BMW75" s="183"/>
      <c r="BMX75" s="183"/>
      <c r="BMY75" s="183"/>
      <c r="BMZ75" s="183"/>
      <c r="BNA75" s="183"/>
      <c r="BNB75" s="183"/>
      <c r="BNC75" s="183"/>
      <c r="BND75" s="183"/>
      <c r="BNE75" s="183"/>
      <c r="BNF75" s="183"/>
      <c r="BNG75" s="183"/>
      <c r="BNH75" s="183"/>
      <c r="BNI75" s="183"/>
      <c r="BNJ75" s="183"/>
      <c r="BNK75" s="183"/>
      <c r="BNL75" s="183"/>
      <c r="BNM75" s="183"/>
      <c r="BNN75" s="183"/>
      <c r="BNO75" s="183"/>
      <c r="BNP75" s="183"/>
      <c r="BNQ75" s="183"/>
      <c r="BNR75" s="183"/>
      <c r="BNS75" s="183"/>
      <c r="BNT75" s="183"/>
      <c r="BNU75" s="183"/>
      <c r="BNV75" s="183"/>
      <c r="BNW75" s="183"/>
      <c r="BNX75" s="183"/>
      <c r="BNY75" s="183"/>
      <c r="BNZ75" s="183"/>
      <c r="BOA75" s="183"/>
      <c r="BOB75" s="183"/>
      <c r="BOC75" s="183"/>
      <c r="BOD75" s="183"/>
      <c r="BOE75" s="183"/>
      <c r="BOF75" s="183"/>
      <c r="BOG75" s="183"/>
      <c r="BOH75" s="183"/>
      <c r="BOI75" s="183"/>
      <c r="BOJ75" s="183"/>
      <c r="BOK75" s="183"/>
      <c r="BOL75" s="183"/>
      <c r="BOM75" s="183"/>
      <c r="BON75" s="183"/>
      <c r="BOO75" s="183"/>
      <c r="BOP75" s="183"/>
      <c r="BOQ75" s="183"/>
      <c r="BOR75" s="183"/>
      <c r="BOS75" s="183"/>
      <c r="BOT75" s="183"/>
      <c r="BOU75" s="183"/>
      <c r="BOV75" s="183"/>
      <c r="BOW75" s="183"/>
      <c r="BOX75" s="183"/>
      <c r="BOY75" s="183"/>
      <c r="BOZ75" s="183"/>
      <c r="BPA75" s="183"/>
      <c r="BPB75" s="183"/>
      <c r="BPC75" s="183"/>
      <c r="BPD75" s="183"/>
      <c r="BPE75" s="183"/>
      <c r="BPF75" s="183"/>
      <c r="BPG75" s="183"/>
      <c r="BPH75" s="183"/>
      <c r="BPI75" s="183"/>
      <c r="BPJ75" s="183"/>
      <c r="BPK75" s="183"/>
      <c r="BPL75" s="183"/>
      <c r="BPM75" s="183"/>
      <c r="BPN75" s="183"/>
      <c r="BPO75" s="183"/>
      <c r="BPP75" s="183"/>
      <c r="BPQ75" s="183"/>
      <c r="BPR75" s="183"/>
      <c r="BPS75" s="183"/>
      <c r="BPT75" s="183"/>
      <c r="BPU75" s="183"/>
      <c r="BPV75" s="183"/>
      <c r="BPW75" s="183"/>
      <c r="BPX75" s="183"/>
      <c r="BPY75" s="183"/>
      <c r="BPZ75" s="183"/>
      <c r="BQA75" s="183"/>
      <c r="BQB75" s="183"/>
      <c r="BQC75" s="183"/>
      <c r="BQD75" s="183"/>
      <c r="BQE75" s="183"/>
      <c r="BQF75" s="183"/>
      <c r="BQG75" s="183"/>
      <c r="BQH75" s="183"/>
      <c r="BQI75" s="183"/>
      <c r="BQJ75" s="183"/>
      <c r="BQK75" s="183"/>
      <c r="BQL75" s="183"/>
      <c r="BQM75" s="183"/>
      <c r="BQN75" s="183"/>
      <c r="BQO75" s="183"/>
      <c r="BQP75" s="183"/>
      <c r="BQQ75" s="183"/>
      <c r="BQR75" s="183"/>
      <c r="BQS75" s="183"/>
      <c r="BQT75" s="183"/>
      <c r="BQU75" s="183"/>
      <c r="BQV75" s="183"/>
      <c r="BQW75" s="183"/>
      <c r="BQX75" s="183"/>
      <c r="BQY75" s="183"/>
      <c r="BQZ75" s="183"/>
      <c r="BRA75" s="183"/>
      <c r="BRB75" s="183"/>
      <c r="BRC75" s="183"/>
      <c r="BRD75" s="183"/>
      <c r="BRE75" s="183"/>
      <c r="BRF75" s="183"/>
      <c r="BRG75" s="183"/>
      <c r="BRH75" s="183"/>
      <c r="BRI75" s="183"/>
      <c r="BRJ75" s="183"/>
      <c r="BRK75" s="183"/>
      <c r="BRL75" s="183"/>
      <c r="BRM75" s="183"/>
      <c r="BRN75" s="183"/>
      <c r="BRO75" s="183"/>
      <c r="BRP75" s="183"/>
      <c r="BRQ75" s="183"/>
      <c r="BRR75" s="183"/>
      <c r="BRS75" s="183"/>
      <c r="BRT75" s="183"/>
      <c r="BRU75" s="183"/>
      <c r="BRV75" s="183"/>
      <c r="BRW75" s="183"/>
      <c r="BRX75" s="183"/>
      <c r="BRY75" s="183"/>
      <c r="BRZ75" s="183"/>
      <c r="BSA75" s="183"/>
      <c r="BSB75" s="183"/>
      <c r="BSC75" s="183"/>
      <c r="BSD75" s="183"/>
      <c r="BSE75" s="183"/>
      <c r="BSF75" s="183"/>
      <c r="BSG75" s="183"/>
      <c r="BSH75" s="183"/>
      <c r="BSI75" s="183"/>
      <c r="BSJ75" s="183"/>
      <c r="BSK75" s="183"/>
      <c r="BSL75" s="183"/>
      <c r="BSM75" s="183"/>
      <c r="BSN75" s="183"/>
      <c r="BSO75" s="183"/>
      <c r="BSP75" s="183"/>
      <c r="BSQ75" s="183"/>
      <c r="BSR75" s="183"/>
      <c r="BSS75" s="183"/>
      <c r="BST75" s="183"/>
      <c r="BSU75" s="183"/>
      <c r="BSV75" s="183"/>
      <c r="BSW75" s="183"/>
      <c r="BSX75" s="183"/>
      <c r="BSY75" s="183"/>
      <c r="BSZ75" s="183"/>
      <c r="BTA75" s="183"/>
      <c r="BTB75" s="183"/>
      <c r="BTC75" s="183"/>
      <c r="BTD75" s="183"/>
      <c r="BTE75" s="183"/>
      <c r="BTF75" s="183"/>
      <c r="BTG75" s="183"/>
      <c r="BTH75" s="183"/>
      <c r="BTI75" s="183"/>
      <c r="BTJ75" s="183"/>
      <c r="BTK75" s="183"/>
      <c r="BTL75" s="183"/>
      <c r="BTM75" s="183"/>
      <c r="BTN75" s="183"/>
      <c r="BTO75" s="183"/>
      <c r="BTP75" s="183"/>
      <c r="BTQ75" s="183"/>
      <c r="BTR75" s="183"/>
      <c r="BTS75" s="183"/>
      <c r="BTT75" s="183"/>
      <c r="BTU75" s="183"/>
      <c r="BTV75" s="183"/>
      <c r="BTW75" s="183"/>
      <c r="BTX75" s="183"/>
      <c r="BTY75" s="183"/>
      <c r="BTZ75" s="183"/>
      <c r="BUA75" s="183"/>
      <c r="BUB75" s="183"/>
      <c r="BUC75" s="183"/>
      <c r="BUD75" s="183"/>
      <c r="BUE75" s="183"/>
      <c r="BUF75" s="183"/>
      <c r="BUG75" s="183"/>
      <c r="BUH75" s="183"/>
      <c r="BUI75" s="183"/>
      <c r="BUJ75" s="183"/>
      <c r="BUK75" s="183"/>
      <c r="BUL75" s="183"/>
      <c r="BUM75" s="183"/>
      <c r="BUN75" s="183"/>
      <c r="BUO75" s="183"/>
      <c r="BUP75" s="183"/>
      <c r="BUQ75" s="183"/>
      <c r="BUR75" s="183"/>
      <c r="BUS75" s="183"/>
      <c r="BUT75" s="183"/>
      <c r="BUU75" s="183"/>
      <c r="BUV75" s="183"/>
      <c r="BUW75" s="183"/>
      <c r="BUX75" s="183"/>
      <c r="BUY75" s="183"/>
      <c r="BUZ75" s="183"/>
      <c r="BVA75" s="183"/>
      <c r="BVB75" s="183"/>
      <c r="BVC75" s="183"/>
      <c r="BVD75" s="183"/>
      <c r="BVE75" s="183"/>
      <c r="BVF75" s="183"/>
      <c r="BVG75" s="183"/>
      <c r="BVH75" s="183"/>
      <c r="BVI75" s="183"/>
      <c r="BVJ75" s="183"/>
      <c r="BVK75" s="183"/>
      <c r="BVL75" s="183"/>
      <c r="BVM75" s="183"/>
      <c r="BVN75" s="183"/>
      <c r="BVO75" s="183"/>
      <c r="BVP75" s="183"/>
      <c r="BVQ75" s="183"/>
      <c r="BVR75" s="183"/>
      <c r="BVS75" s="183"/>
      <c r="BVT75" s="183"/>
      <c r="BVU75" s="183"/>
      <c r="BVV75" s="183"/>
      <c r="BVW75" s="183"/>
      <c r="BVX75" s="183"/>
      <c r="BVY75" s="183"/>
      <c r="BVZ75" s="183"/>
      <c r="BWA75" s="183"/>
      <c r="BWB75" s="183"/>
      <c r="BWC75" s="183"/>
      <c r="BWD75" s="183"/>
      <c r="BWE75" s="183"/>
      <c r="BWF75" s="183"/>
      <c r="BWG75" s="183"/>
      <c r="BWH75" s="183"/>
      <c r="BWI75" s="183"/>
      <c r="BWJ75" s="183"/>
      <c r="BWK75" s="183"/>
      <c r="BWL75" s="183"/>
      <c r="BWM75" s="183"/>
      <c r="BWN75" s="183"/>
      <c r="BWO75" s="183"/>
      <c r="BWP75" s="183"/>
      <c r="BWQ75" s="183"/>
      <c r="BWR75" s="183"/>
      <c r="BWS75" s="183"/>
      <c r="BWT75" s="183"/>
      <c r="BWU75" s="183"/>
      <c r="BWV75" s="183"/>
      <c r="BWW75" s="183"/>
      <c r="BWX75" s="183"/>
      <c r="BWY75" s="183"/>
      <c r="BWZ75" s="183"/>
      <c r="BXA75" s="183"/>
      <c r="BXB75" s="183"/>
      <c r="BXC75" s="183"/>
      <c r="BXD75" s="183"/>
      <c r="BXE75" s="183"/>
      <c r="BXF75" s="183"/>
      <c r="BXG75" s="183"/>
      <c r="BXH75" s="183"/>
      <c r="BXI75" s="183"/>
      <c r="BXJ75" s="183"/>
      <c r="BXK75" s="183"/>
      <c r="BXL75" s="183"/>
      <c r="BXM75" s="183"/>
      <c r="BXN75" s="183"/>
      <c r="BXO75" s="183"/>
      <c r="BXP75" s="183"/>
      <c r="BXQ75" s="183"/>
      <c r="BXR75" s="183"/>
      <c r="BXS75" s="183"/>
      <c r="BXT75" s="183"/>
      <c r="BXU75" s="183"/>
      <c r="BXV75" s="183"/>
      <c r="BXW75" s="183"/>
      <c r="BXX75" s="183"/>
      <c r="BXY75" s="183"/>
      <c r="BXZ75" s="183"/>
      <c r="BYA75" s="183"/>
      <c r="BYB75" s="183"/>
      <c r="BYC75" s="183"/>
      <c r="BYD75" s="183"/>
      <c r="BYE75" s="183"/>
      <c r="BYF75" s="183"/>
      <c r="BYG75" s="183"/>
      <c r="BYH75" s="183"/>
      <c r="BYI75" s="183"/>
      <c r="BYJ75" s="183"/>
      <c r="BYK75" s="183"/>
      <c r="BYL75" s="183"/>
      <c r="BYM75" s="183"/>
      <c r="BYN75" s="183"/>
      <c r="BYO75" s="183"/>
      <c r="BYP75" s="183"/>
      <c r="BYQ75" s="183"/>
      <c r="BYR75" s="183"/>
      <c r="BYS75" s="183"/>
      <c r="BYT75" s="183"/>
      <c r="BYU75" s="183"/>
      <c r="BYV75" s="183"/>
      <c r="BYW75" s="183"/>
      <c r="BYX75" s="183"/>
      <c r="BYY75" s="183"/>
      <c r="BYZ75" s="183"/>
      <c r="BZA75" s="183"/>
      <c r="BZB75" s="183"/>
      <c r="BZC75" s="183"/>
      <c r="BZD75" s="183"/>
      <c r="BZE75" s="183"/>
      <c r="BZF75" s="183"/>
      <c r="BZG75" s="183"/>
      <c r="BZH75" s="183"/>
      <c r="BZI75" s="183"/>
      <c r="BZJ75" s="183"/>
      <c r="BZK75" s="183"/>
      <c r="BZL75" s="183"/>
      <c r="BZM75" s="183"/>
      <c r="BZN75" s="183"/>
      <c r="BZO75" s="183"/>
      <c r="BZP75" s="183"/>
      <c r="BZQ75" s="183"/>
      <c r="BZR75" s="183"/>
      <c r="BZS75" s="183"/>
      <c r="BZT75" s="183"/>
      <c r="BZU75" s="183"/>
      <c r="BZV75" s="183"/>
      <c r="BZW75" s="183"/>
      <c r="BZX75" s="183"/>
      <c r="BZY75" s="183"/>
      <c r="BZZ75" s="183"/>
      <c r="CAA75" s="183"/>
      <c r="CAB75" s="183"/>
      <c r="CAC75" s="183"/>
      <c r="CAD75" s="183"/>
      <c r="CAE75" s="183"/>
      <c r="CAF75" s="183"/>
      <c r="CAG75" s="183"/>
      <c r="CAH75" s="183"/>
      <c r="CAI75" s="183"/>
      <c r="CAJ75" s="183"/>
      <c r="CAK75" s="183"/>
      <c r="CAL75" s="183"/>
      <c r="CAM75" s="183"/>
      <c r="CAN75" s="183"/>
      <c r="CAO75" s="183"/>
      <c r="CAP75" s="183"/>
      <c r="CAQ75" s="183"/>
      <c r="CAR75" s="183"/>
      <c r="CAS75" s="183"/>
      <c r="CAT75" s="183"/>
      <c r="CAU75" s="183"/>
      <c r="CAV75" s="183"/>
      <c r="CAW75" s="183"/>
      <c r="CAX75" s="183"/>
      <c r="CAY75" s="183"/>
      <c r="CAZ75" s="183"/>
      <c r="CBA75" s="183"/>
      <c r="CBB75" s="183"/>
      <c r="CBC75" s="183"/>
      <c r="CBD75" s="183"/>
      <c r="CBE75" s="183"/>
      <c r="CBF75" s="183"/>
      <c r="CBG75" s="183"/>
      <c r="CBH75" s="183"/>
      <c r="CBI75" s="183"/>
      <c r="CBJ75" s="183"/>
      <c r="CBK75" s="183"/>
      <c r="CBL75" s="183"/>
      <c r="CBM75" s="183"/>
      <c r="CBN75" s="183"/>
      <c r="CBO75" s="183"/>
      <c r="CBP75" s="183"/>
      <c r="CBQ75" s="183"/>
      <c r="CBR75" s="183"/>
      <c r="CBS75" s="183"/>
      <c r="CBT75" s="183"/>
      <c r="CBU75" s="183"/>
      <c r="CBV75" s="183"/>
      <c r="CBW75" s="183"/>
      <c r="CBX75" s="183"/>
      <c r="CBY75" s="183"/>
      <c r="CBZ75" s="183"/>
      <c r="CCA75" s="183"/>
      <c r="CCB75" s="183"/>
      <c r="CCC75" s="183"/>
      <c r="CCD75" s="183"/>
      <c r="CCE75" s="183"/>
      <c r="CCF75" s="183"/>
      <c r="CCG75" s="183"/>
      <c r="CCH75" s="183"/>
      <c r="CCI75" s="183"/>
      <c r="CCJ75" s="183"/>
      <c r="CCK75" s="183"/>
      <c r="CCL75" s="183"/>
      <c r="CCM75" s="183"/>
      <c r="CCN75" s="183"/>
      <c r="CCO75" s="183"/>
      <c r="CCP75" s="183"/>
      <c r="CCQ75" s="183"/>
      <c r="CCR75" s="183"/>
      <c r="CCS75" s="183"/>
      <c r="CCT75" s="183"/>
      <c r="CCU75" s="183"/>
      <c r="CCV75" s="183"/>
      <c r="CCW75" s="183"/>
      <c r="CCX75" s="183"/>
      <c r="CCY75" s="183"/>
      <c r="CCZ75" s="183"/>
      <c r="CDA75" s="183"/>
      <c r="CDB75" s="183"/>
      <c r="CDC75" s="183"/>
      <c r="CDD75" s="183"/>
      <c r="CDE75" s="183"/>
      <c r="CDF75" s="183"/>
      <c r="CDG75" s="183"/>
      <c r="CDH75" s="183"/>
      <c r="CDI75" s="183"/>
      <c r="CDJ75" s="183"/>
      <c r="CDK75" s="183"/>
      <c r="CDL75" s="183"/>
      <c r="CDM75" s="183"/>
      <c r="CDN75" s="183"/>
      <c r="CDO75" s="183"/>
      <c r="CDP75" s="183"/>
      <c r="CDQ75" s="183"/>
      <c r="CDR75" s="183"/>
      <c r="CDS75" s="183"/>
      <c r="CDT75" s="183"/>
      <c r="CDU75" s="183"/>
      <c r="CDV75" s="183"/>
      <c r="CDW75" s="183"/>
      <c r="CDX75" s="183"/>
      <c r="CDY75" s="183"/>
      <c r="CDZ75" s="183"/>
      <c r="CEA75" s="183"/>
      <c r="CEB75" s="183"/>
      <c r="CEC75" s="183"/>
      <c r="CED75" s="183"/>
      <c r="CEE75" s="183"/>
      <c r="CEF75" s="183"/>
      <c r="CEG75" s="183"/>
      <c r="CEH75" s="183"/>
      <c r="CEI75" s="183"/>
      <c r="CEJ75" s="183"/>
      <c r="CEK75" s="183"/>
      <c r="CEL75" s="183"/>
      <c r="CEM75" s="183"/>
      <c r="CEN75" s="183"/>
      <c r="CEO75" s="183"/>
      <c r="CEP75" s="183"/>
      <c r="CEQ75" s="183"/>
      <c r="CER75" s="183"/>
      <c r="CES75" s="183"/>
      <c r="CET75" s="183"/>
      <c r="CEU75" s="183"/>
      <c r="CEV75" s="183"/>
      <c r="CEW75" s="183"/>
      <c r="CEX75" s="183"/>
      <c r="CEY75" s="183"/>
      <c r="CEZ75" s="183"/>
      <c r="CFA75" s="183"/>
      <c r="CFB75" s="183"/>
      <c r="CFC75" s="183"/>
      <c r="CFD75" s="183"/>
      <c r="CFE75" s="183"/>
      <c r="CFF75" s="183"/>
      <c r="CFG75" s="183"/>
      <c r="CFH75" s="183"/>
      <c r="CFI75" s="183"/>
      <c r="CFJ75" s="183"/>
      <c r="CFK75" s="183"/>
      <c r="CFL75" s="183"/>
      <c r="CFM75" s="183"/>
      <c r="CFN75" s="183"/>
      <c r="CFO75" s="183"/>
      <c r="CFP75" s="183"/>
      <c r="CFQ75" s="183"/>
      <c r="CFR75" s="183"/>
      <c r="CFS75" s="183"/>
      <c r="CFT75" s="183"/>
      <c r="CFU75" s="183"/>
      <c r="CFV75" s="183"/>
      <c r="CFW75" s="183"/>
      <c r="CFX75" s="183"/>
      <c r="CFY75" s="183"/>
      <c r="CFZ75" s="183"/>
      <c r="CGA75" s="183"/>
      <c r="CGB75" s="183"/>
      <c r="CGC75" s="183"/>
      <c r="CGD75" s="183"/>
      <c r="CGE75" s="183"/>
      <c r="CGF75" s="183"/>
      <c r="CGG75" s="183"/>
      <c r="CGH75" s="183"/>
      <c r="CGI75" s="183"/>
      <c r="CGJ75" s="183"/>
      <c r="CGK75" s="183"/>
      <c r="CGL75" s="183"/>
      <c r="CGM75" s="183"/>
      <c r="CGN75" s="183"/>
      <c r="CGO75" s="183"/>
      <c r="CGP75" s="183"/>
      <c r="CGQ75" s="183"/>
      <c r="CGR75" s="183"/>
      <c r="CGS75" s="183"/>
      <c r="CGT75" s="183"/>
      <c r="CGU75" s="183"/>
      <c r="CGV75" s="183"/>
      <c r="CGW75" s="183"/>
      <c r="CGX75" s="183"/>
      <c r="CGY75" s="183"/>
      <c r="CGZ75" s="183"/>
      <c r="CHA75" s="183"/>
      <c r="CHB75" s="183"/>
      <c r="CHC75" s="183"/>
      <c r="CHD75" s="183"/>
      <c r="CHE75" s="183"/>
      <c r="CHF75" s="183"/>
      <c r="CHG75" s="183"/>
      <c r="CHH75" s="183"/>
      <c r="CHI75" s="183"/>
      <c r="CHJ75" s="183"/>
      <c r="CHK75" s="183"/>
      <c r="CHL75" s="183"/>
      <c r="CHM75" s="183"/>
      <c r="CHN75" s="183"/>
      <c r="CHO75" s="183"/>
      <c r="CHP75" s="183"/>
      <c r="CHQ75" s="183"/>
      <c r="CHR75" s="183"/>
      <c r="CHS75" s="183"/>
      <c r="CHT75" s="183"/>
      <c r="CHU75" s="183"/>
      <c r="CHV75" s="183"/>
      <c r="CHW75" s="183"/>
      <c r="CHX75" s="183"/>
      <c r="CHY75" s="183"/>
      <c r="CHZ75" s="183"/>
      <c r="CIA75" s="183"/>
      <c r="CIB75" s="183"/>
      <c r="CIC75" s="183"/>
      <c r="CID75" s="183"/>
      <c r="CIE75" s="183"/>
      <c r="CIF75" s="183"/>
      <c r="CIG75" s="183"/>
      <c r="CIH75" s="183"/>
      <c r="CII75" s="183"/>
      <c r="CIJ75" s="183"/>
      <c r="CIK75" s="183"/>
      <c r="CIL75" s="183"/>
      <c r="CIM75" s="183"/>
      <c r="CIN75" s="183"/>
      <c r="CIO75" s="183"/>
      <c r="CIP75" s="183"/>
      <c r="CIQ75" s="183"/>
      <c r="CIR75" s="183"/>
      <c r="CIS75" s="183"/>
      <c r="CIT75" s="183"/>
      <c r="CIU75" s="183"/>
      <c r="CIV75" s="183"/>
      <c r="CIW75" s="183"/>
      <c r="CIX75" s="183"/>
      <c r="CIY75" s="183"/>
      <c r="CIZ75" s="183"/>
      <c r="CJA75" s="183"/>
      <c r="CJB75" s="183"/>
      <c r="CJC75" s="183"/>
      <c r="CJD75" s="183"/>
      <c r="CJE75" s="183"/>
      <c r="CJF75" s="183"/>
      <c r="CJG75" s="183"/>
      <c r="CJH75" s="183"/>
      <c r="CJI75" s="183"/>
      <c r="CJJ75" s="183"/>
      <c r="CJK75" s="183"/>
      <c r="CJL75" s="183"/>
      <c r="CJM75" s="183"/>
      <c r="CJN75" s="183"/>
      <c r="CJO75" s="183"/>
      <c r="CJP75" s="183"/>
      <c r="CJQ75" s="183"/>
      <c r="CJR75" s="183"/>
      <c r="CJS75" s="183"/>
      <c r="CJT75" s="183"/>
      <c r="CJU75" s="183"/>
      <c r="CJV75" s="183"/>
      <c r="CJW75" s="183"/>
      <c r="CJX75" s="183"/>
      <c r="CJY75" s="183"/>
      <c r="CJZ75" s="183"/>
      <c r="CKA75" s="183"/>
      <c r="CKB75" s="183"/>
      <c r="CKC75" s="183"/>
      <c r="CKD75" s="183"/>
      <c r="CKE75" s="183"/>
      <c r="CKF75" s="183"/>
      <c r="CKG75" s="183"/>
      <c r="CKH75" s="183"/>
      <c r="CKI75" s="183"/>
      <c r="CKJ75" s="183"/>
      <c r="CKK75" s="183"/>
      <c r="CKL75" s="183"/>
      <c r="CKM75" s="183"/>
      <c r="CKN75" s="183"/>
      <c r="CKO75" s="183"/>
      <c r="CKP75" s="183"/>
      <c r="CKQ75" s="183"/>
      <c r="CKR75" s="183"/>
      <c r="CKS75" s="183"/>
      <c r="CKT75" s="183"/>
      <c r="CKU75" s="183"/>
      <c r="CKV75" s="183"/>
      <c r="CKW75" s="183"/>
      <c r="CKX75" s="183"/>
      <c r="CKY75" s="183"/>
      <c r="CKZ75" s="183"/>
      <c r="CLA75" s="183"/>
      <c r="CLB75" s="183"/>
      <c r="CLC75" s="183"/>
      <c r="CLD75" s="183"/>
      <c r="CLE75" s="183"/>
      <c r="CLF75" s="183"/>
      <c r="CLG75" s="183"/>
      <c r="CLH75" s="183"/>
      <c r="CLI75" s="183"/>
      <c r="CLJ75" s="183"/>
      <c r="CLK75" s="183"/>
      <c r="CLL75" s="183"/>
      <c r="CLM75" s="183"/>
      <c r="CLN75" s="183"/>
      <c r="CLO75" s="183"/>
      <c r="CLP75" s="183"/>
      <c r="CLQ75" s="183"/>
      <c r="CLR75" s="183"/>
      <c r="CLS75" s="183"/>
      <c r="CLT75" s="183"/>
      <c r="CLU75" s="183"/>
      <c r="CLV75" s="183"/>
      <c r="CLW75" s="183"/>
      <c r="CLX75" s="183"/>
      <c r="CLY75" s="183"/>
      <c r="CLZ75" s="183"/>
      <c r="CMA75" s="183"/>
      <c r="CMB75" s="183"/>
      <c r="CMC75" s="183"/>
      <c r="CMD75" s="183"/>
      <c r="CME75" s="183"/>
      <c r="CMF75" s="183"/>
      <c r="CMG75" s="183"/>
      <c r="CMH75" s="183"/>
      <c r="CMI75" s="183"/>
      <c r="CMJ75" s="183"/>
      <c r="CMK75" s="183"/>
      <c r="CML75" s="183"/>
      <c r="CMM75" s="183"/>
      <c r="CMN75" s="183"/>
      <c r="CMO75" s="183"/>
      <c r="CMP75" s="183"/>
      <c r="CMQ75" s="183"/>
      <c r="CMR75" s="183"/>
      <c r="CMS75" s="183"/>
      <c r="CMT75" s="183"/>
      <c r="CMU75" s="183"/>
      <c r="CMV75" s="183"/>
      <c r="CMW75" s="183"/>
      <c r="CMX75" s="183"/>
      <c r="CMY75" s="183"/>
      <c r="CMZ75" s="183"/>
      <c r="CNA75" s="183"/>
      <c r="CNB75" s="183"/>
      <c r="CNC75" s="183"/>
      <c r="CND75" s="183"/>
      <c r="CNE75" s="183"/>
      <c r="CNF75" s="183"/>
      <c r="CNG75" s="183"/>
      <c r="CNH75" s="183"/>
      <c r="CNI75" s="183"/>
      <c r="CNJ75" s="183"/>
      <c r="CNK75" s="183"/>
      <c r="CNL75" s="183"/>
      <c r="CNM75" s="183"/>
      <c r="CNN75" s="183"/>
      <c r="CNO75" s="183"/>
      <c r="CNP75" s="183"/>
      <c r="CNQ75" s="183"/>
      <c r="CNR75" s="183"/>
      <c r="CNS75" s="183"/>
      <c r="CNT75" s="183"/>
      <c r="CNU75" s="183"/>
      <c r="CNV75" s="183"/>
      <c r="CNW75" s="183"/>
      <c r="CNX75" s="183"/>
      <c r="CNY75" s="183"/>
      <c r="CNZ75" s="183"/>
      <c r="COA75" s="183"/>
      <c r="COB75" s="183"/>
      <c r="COC75" s="183"/>
      <c r="COD75" s="183"/>
      <c r="COE75" s="183"/>
      <c r="COF75" s="183"/>
      <c r="COG75" s="183"/>
      <c r="COH75" s="183"/>
      <c r="COI75" s="183"/>
      <c r="COJ75" s="183"/>
      <c r="COK75" s="183"/>
      <c r="COL75" s="183"/>
      <c r="COM75" s="183"/>
      <c r="CON75" s="183"/>
      <c r="COO75" s="183"/>
      <c r="COP75" s="183"/>
      <c r="COQ75" s="183"/>
      <c r="COR75" s="183"/>
      <c r="COS75" s="183"/>
      <c r="COT75" s="183"/>
      <c r="COU75" s="183"/>
      <c r="COV75" s="183"/>
      <c r="COW75" s="183"/>
      <c r="COX75" s="183"/>
      <c r="COY75" s="183"/>
      <c r="COZ75" s="183"/>
      <c r="CPA75" s="183"/>
      <c r="CPB75" s="183"/>
      <c r="CPC75" s="183"/>
      <c r="CPD75" s="183"/>
      <c r="CPE75" s="183"/>
      <c r="CPF75" s="183"/>
      <c r="CPG75" s="183"/>
      <c r="CPH75" s="183"/>
      <c r="CPI75" s="183"/>
      <c r="CPJ75" s="183"/>
      <c r="CPK75" s="183"/>
      <c r="CPL75" s="183"/>
      <c r="CPM75" s="183"/>
      <c r="CPN75" s="183"/>
      <c r="CPO75" s="183"/>
      <c r="CPP75" s="183"/>
      <c r="CPQ75" s="183"/>
      <c r="CPR75" s="183"/>
      <c r="CPS75" s="183"/>
      <c r="CPT75" s="183"/>
      <c r="CPU75" s="183"/>
      <c r="CPV75" s="183"/>
      <c r="CPW75" s="183"/>
      <c r="CPX75" s="183"/>
      <c r="CPY75" s="183"/>
      <c r="CPZ75" s="183"/>
      <c r="CQA75" s="183"/>
      <c r="CQB75" s="183"/>
      <c r="CQC75" s="183"/>
      <c r="CQD75" s="183"/>
      <c r="CQE75" s="183"/>
      <c r="CQF75" s="183"/>
      <c r="CQG75" s="183"/>
      <c r="CQH75" s="183"/>
      <c r="CQI75" s="183"/>
      <c r="CQJ75" s="183"/>
      <c r="CQK75" s="183"/>
      <c r="CQL75" s="183"/>
      <c r="CQM75" s="183"/>
      <c r="CQN75" s="183"/>
      <c r="CQO75" s="183"/>
      <c r="CQP75" s="183"/>
      <c r="CQQ75" s="183"/>
      <c r="CQR75" s="183"/>
      <c r="CQS75" s="183"/>
      <c r="CQT75" s="183"/>
      <c r="CQU75" s="183"/>
      <c r="CQV75" s="183"/>
      <c r="CQW75" s="183"/>
      <c r="CQX75" s="183"/>
      <c r="CQY75" s="183"/>
      <c r="CQZ75" s="183"/>
      <c r="CRA75" s="183"/>
      <c r="CRB75" s="183"/>
      <c r="CRC75" s="183"/>
      <c r="CRD75" s="183"/>
      <c r="CRE75" s="183"/>
      <c r="CRF75" s="183"/>
      <c r="CRG75" s="183"/>
      <c r="CRH75" s="183"/>
      <c r="CRI75" s="183"/>
      <c r="CRJ75" s="183"/>
      <c r="CRK75" s="183"/>
      <c r="CRL75" s="183"/>
      <c r="CRM75" s="183"/>
      <c r="CRN75" s="183"/>
      <c r="CRO75" s="183"/>
      <c r="CRP75" s="183"/>
      <c r="CRQ75" s="183"/>
      <c r="CRR75" s="183"/>
      <c r="CRS75" s="183"/>
      <c r="CRT75" s="183"/>
      <c r="CRU75" s="183"/>
      <c r="CRV75" s="183"/>
      <c r="CRW75" s="183"/>
      <c r="CRX75" s="183"/>
      <c r="CRY75" s="183"/>
      <c r="CRZ75" s="183"/>
      <c r="CSA75" s="183"/>
      <c r="CSB75" s="183"/>
      <c r="CSC75" s="183"/>
      <c r="CSD75" s="183"/>
      <c r="CSE75" s="183"/>
      <c r="CSF75" s="183"/>
      <c r="CSG75" s="183"/>
      <c r="CSH75" s="183"/>
      <c r="CSI75" s="183"/>
      <c r="CSJ75" s="183"/>
      <c r="CSK75" s="183"/>
      <c r="CSL75" s="183"/>
      <c r="CSM75" s="183"/>
      <c r="CSN75" s="183"/>
      <c r="CSO75" s="183"/>
      <c r="CSP75" s="183"/>
      <c r="CSQ75" s="183"/>
      <c r="CSR75" s="183"/>
      <c r="CSS75" s="183"/>
      <c r="CST75" s="183"/>
      <c r="CSU75" s="183"/>
      <c r="CSV75" s="183"/>
      <c r="CSW75" s="183"/>
      <c r="CSX75" s="183"/>
      <c r="CSY75" s="183"/>
      <c r="CSZ75" s="183"/>
      <c r="CTA75" s="183"/>
      <c r="CTB75" s="183"/>
      <c r="CTC75" s="183"/>
      <c r="CTD75" s="183"/>
      <c r="CTE75" s="183"/>
      <c r="CTF75" s="183"/>
      <c r="CTG75" s="183"/>
      <c r="CTH75" s="183"/>
      <c r="CTI75" s="183"/>
      <c r="CTJ75" s="183"/>
      <c r="CTK75" s="183"/>
      <c r="CTL75" s="183"/>
      <c r="CTM75" s="183"/>
      <c r="CTN75" s="183"/>
      <c r="CTO75" s="183"/>
      <c r="CTP75" s="183"/>
      <c r="CTQ75" s="183"/>
      <c r="CTR75" s="183"/>
      <c r="CTS75" s="183"/>
      <c r="CTT75" s="183"/>
      <c r="CTU75" s="183"/>
      <c r="CTV75" s="183"/>
      <c r="CTW75" s="183"/>
      <c r="CTX75" s="183"/>
      <c r="CTY75" s="183"/>
      <c r="CTZ75" s="183"/>
      <c r="CUA75" s="183"/>
      <c r="CUB75" s="183"/>
      <c r="CUC75" s="183"/>
      <c r="CUD75" s="183"/>
      <c r="CUE75" s="183"/>
      <c r="CUF75" s="183"/>
      <c r="CUG75" s="183"/>
      <c r="CUH75" s="183"/>
      <c r="CUI75" s="183"/>
      <c r="CUJ75" s="183"/>
      <c r="CUK75" s="183"/>
      <c r="CUL75" s="183"/>
      <c r="CUM75" s="183"/>
      <c r="CUN75" s="183"/>
      <c r="CUO75" s="183"/>
      <c r="CUP75" s="183"/>
      <c r="CUQ75" s="183"/>
      <c r="CUR75" s="183"/>
      <c r="CUS75" s="183"/>
      <c r="CUT75" s="183"/>
      <c r="CUU75" s="183"/>
      <c r="CUV75" s="183"/>
      <c r="CUW75" s="183"/>
      <c r="CUX75" s="183"/>
      <c r="CUY75" s="183"/>
      <c r="CUZ75" s="183"/>
      <c r="CVA75" s="183"/>
      <c r="CVB75" s="183"/>
      <c r="CVC75" s="183"/>
      <c r="CVD75" s="183"/>
      <c r="CVE75" s="183"/>
      <c r="CVF75" s="183"/>
      <c r="CVG75" s="183"/>
      <c r="CVH75" s="183"/>
      <c r="CVI75" s="183"/>
      <c r="CVJ75" s="183"/>
      <c r="CVK75" s="183"/>
      <c r="CVL75" s="183"/>
      <c r="CVM75" s="183"/>
      <c r="CVN75" s="183"/>
      <c r="CVO75" s="183"/>
      <c r="CVP75" s="183"/>
      <c r="CVQ75" s="183"/>
      <c r="CVR75" s="183"/>
      <c r="CVS75" s="183"/>
      <c r="CVT75" s="183"/>
      <c r="CVU75" s="183"/>
      <c r="CVV75" s="183"/>
      <c r="CVW75" s="183"/>
      <c r="CVX75" s="183"/>
      <c r="CVY75" s="183"/>
      <c r="CVZ75" s="183"/>
      <c r="CWA75" s="183"/>
      <c r="CWB75" s="183"/>
      <c r="CWC75" s="183"/>
      <c r="CWD75" s="183"/>
      <c r="CWE75" s="183"/>
      <c r="CWF75" s="183"/>
      <c r="CWG75" s="183"/>
      <c r="CWH75" s="183"/>
      <c r="CWI75" s="183"/>
      <c r="CWJ75" s="183"/>
      <c r="CWK75" s="183"/>
      <c r="CWL75" s="183"/>
      <c r="CWM75" s="183"/>
      <c r="CWN75" s="183"/>
      <c r="CWO75" s="183"/>
      <c r="CWP75" s="183"/>
      <c r="CWQ75" s="183"/>
      <c r="CWR75" s="183"/>
      <c r="CWS75" s="183"/>
      <c r="CWT75" s="183"/>
      <c r="CWU75" s="183"/>
      <c r="CWV75" s="183"/>
      <c r="CWW75" s="183"/>
      <c r="CWX75" s="183"/>
      <c r="CWY75" s="183"/>
      <c r="CWZ75" s="183"/>
      <c r="CXA75" s="183"/>
      <c r="CXB75" s="183"/>
      <c r="CXC75" s="183"/>
      <c r="CXD75" s="183"/>
      <c r="CXE75" s="183"/>
      <c r="CXF75" s="183"/>
      <c r="CXG75" s="183"/>
      <c r="CXH75" s="183"/>
      <c r="CXI75" s="183"/>
      <c r="CXJ75" s="183"/>
      <c r="CXK75" s="183"/>
      <c r="CXL75" s="183"/>
      <c r="CXM75" s="183"/>
      <c r="CXN75" s="183"/>
      <c r="CXO75" s="183"/>
      <c r="CXP75" s="183"/>
      <c r="CXQ75" s="183"/>
      <c r="CXR75" s="183"/>
      <c r="CXS75" s="183"/>
      <c r="CXT75" s="183"/>
      <c r="CXU75" s="183"/>
      <c r="CXV75" s="183"/>
      <c r="CXW75" s="183"/>
      <c r="CXX75" s="183"/>
      <c r="CXY75" s="183"/>
      <c r="CXZ75" s="183"/>
      <c r="CYA75" s="183"/>
      <c r="CYB75" s="183"/>
      <c r="CYC75" s="183"/>
      <c r="CYD75" s="183"/>
      <c r="CYE75" s="183"/>
      <c r="CYF75" s="183"/>
      <c r="CYG75" s="183"/>
      <c r="CYH75" s="183"/>
      <c r="CYI75" s="183"/>
      <c r="CYJ75" s="183"/>
      <c r="CYK75" s="183"/>
      <c r="CYL75" s="183"/>
      <c r="CYM75" s="183"/>
      <c r="CYN75" s="183"/>
      <c r="CYO75" s="183"/>
      <c r="CYP75" s="183"/>
      <c r="CYQ75" s="183"/>
      <c r="CYR75" s="183"/>
      <c r="CYS75" s="183"/>
      <c r="CYT75" s="183"/>
      <c r="CYU75" s="183"/>
      <c r="CYV75" s="183"/>
      <c r="CYW75" s="183"/>
      <c r="CYX75" s="183"/>
      <c r="CYY75" s="183"/>
      <c r="CYZ75" s="183"/>
      <c r="CZA75" s="183"/>
      <c r="CZB75" s="183"/>
      <c r="CZC75" s="183"/>
      <c r="CZD75" s="183"/>
      <c r="CZE75" s="183"/>
      <c r="CZF75" s="183"/>
      <c r="CZG75" s="183"/>
      <c r="CZH75" s="183"/>
      <c r="CZI75" s="183"/>
      <c r="CZJ75" s="183"/>
      <c r="CZK75" s="183"/>
      <c r="CZL75" s="183"/>
      <c r="CZM75" s="183"/>
      <c r="CZN75" s="183"/>
      <c r="CZO75" s="183"/>
      <c r="CZP75" s="183"/>
      <c r="CZQ75" s="183"/>
      <c r="CZR75" s="183"/>
      <c r="CZS75" s="183"/>
      <c r="CZT75" s="183"/>
      <c r="CZU75" s="183"/>
      <c r="CZV75" s="183"/>
      <c r="CZW75" s="183"/>
      <c r="CZX75" s="183"/>
      <c r="CZY75" s="183"/>
      <c r="CZZ75" s="183"/>
      <c r="DAA75" s="183"/>
      <c r="DAB75" s="183"/>
      <c r="DAC75" s="183"/>
      <c r="DAD75" s="183"/>
      <c r="DAE75" s="183"/>
      <c r="DAF75" s="183"/>
      <c r="DAG75" s="183"/>
      <c r="DAH75" s="183"/>
      <c r="DAI75" s="183"/>
      <c r="DAJ75" s="183"/>
      <c r="DAK75" s="183"/>
      <c r="DAL75" s="183"/>
      <c r="DAM75" s="183"/>
      <c r="DAN75" s="183"/>
      <c r="DAO75" s="183"/>
      <c r="DAP75" s="183"/>
      <c r="DAQ75" s="183"/>
      <c r="DAR75" s="183"/>
      <c r="DAS75" s="183"/>
      <c r="DAT75" s="183"/>
      <c r="DAU75" s="183"/>
      <c r="DAV75" s="183"/>
      <c r="DAW75" s="183"/>
      <c r="DAX75" s="183"/>
      <c r="DAY75" s="183"/>
      <c r="DAZ75" s="183"/>
      <c r="DBA75" s="183"/>
      <c r="DBB75" s="183"/>
      <c r="DBC75" s="183"/>
      <c r="DBD75" s="183"/>
      <c r="DBE75" s="183"/>
      <c r="DBF75" s="183"/>
      <c r="DBG75" s="183"/>
      <c r="DBH75" s="183"/>
      <c r="DBI75" s="183"/>
      <c r="DBJ75" s="183"/>
      <c r="DBK75" s="183"/>
      <c r="DBL75" s="183"/>
      <c r="DBM75" s="183"/>
      <c r="DBN75" s="183"/>
      <c r="DBO75" s="183"/>
      <c r="DBP75" s="183"/>
      <c r="DBQ75" s="183"/>
      <c r="DBR75" s="183"/>
      <c r="DBS75" s="183"/>
      <c r="DBT75" s="183"/>
      <c r="DBU75" s="183"/>
      <c r="DBV75" s="183"/>
      <c r="DBW75" s="183"/>
      <c r="DBX75" s="183"/>
      <c r="DBY75" s="183"/>
      <c r="DBZ75" s="183"/>
      <c r="DCA75" s="183"/>
      <c r="DCB75" s="183"/>
      <c r="DCC75" s="183"/>
      <c r="DCD75" s="183"/>
      <c r="DCE75" s="183"/>
      <c r="DCF75" s="183"/>
      <c r="DCG75" s="183"/>
      <c r="DCH75" s="183"/>
      <c r="DCI75" s="183"/>
      <c r="DCJ75" s="183"/>
      <c r="DCK75" s="183"/>
      <c r="DCL75" s="183"/>
      <c r="DCM75" s="183"/>
      <c r="DCN75" s="183"/>
      <c r="DCO75" s="183"/>
      <c r="DCP75" s="183"/>
      <c r="DCQ75" s="183"/>
      <c r="DCR75" s="183"/>
      <c r="DCS75" s="183"/>
      <c r="DCT75" s="183"/>
      <c r="DCU75" s="183"/>
      <c r="DCV75" s="183"/>
      <c r="DCW75" s="183"/>
      <c r="DCX75" s="183"/>
      <c r="DCY75" s="183"/>
      <c r="DCZ75" s="183"/>
      <c r="DDA75" s="183"/>
      <c r="DDB75" s="183"/>
      <c r="DDC75" s="183"/>
      <c r="DDD75" s="183"/>
      <c r="DDE75" s="183"/>
      <c r="DDF75" s="183"/>
      <c r="DDG75" s="183"/>
      <c r="DDH75" s="183"/>
      <c r="DDI75" s="183"/>
      <c r="DDJ75" s="183"/>
      <c r="DDK75" s="183"/>
      <c r="DDL75" s="183"/>
      <c r="DDM75" s="183"/>
      <c r="DDN75" s="183"/>
      <c r="DDO75" s="183"/>
      <c r="DDP75" s="183"/>
      <c r="DDQ75" s="183"/>
      <c r="DDR75" s="183"/>
      <c r="DDS75" s="183"/>
      <c r="DDT75" s="183"/>
      <c r="DDU75" s="183"/>
      <c r="DDV75" s="183"/>
      <c r="DDW75" s="183"/>
      <c r="DDX75" s="183"/>
      <c r="DDY75" s="183"/>
      <c r="DDZ75" s="183"/>
      <c r="DEA75" s="183"/>
      <c r="DEB75" s="183"/>
      <c r="DEC75" s="183"/>
      <c r="DED75" s="183"/>
      <c r="DEE75" s="183"/>
      <c r="DEF75" s="183"/>
      <c r="DEG75" s="183"/>
      <c r="DEH75" s="183"/>
      <c r="DEI75" s="183"/>
      <c r="DEJ75" s="183"/>
      <c r="DEK75" s="183"/>
      <c r="DEL75" s="183"/>
      <c r="DEM75" s="183"/>
      <c r="DEN75" s="183"/>
      <c r="DEO75" s="183"/>
      <c r="DEP75" s="183"/>
      <c r="DEQ75" s="183"/>
      <c r="DER75" s="183"/>
      <c r="DES75" s="183"/>
      <c r="DET75" s="183"/>
      <c r="DEU75" s="183"/>
      <c r="DEV75" s="183"/>
      <c r="DEW75" s="183"/>
      <c r="DEX75" s="183"/>
      <c r="DEY75" s="183"/>
      <c r="DEZ75" s="183"/>
      <c r="DFA75" s="183"/>
      <c r="DFB75" s="183"/>
      <c r="DFC75" s="183"/>
      <c r="DFD75" s="183"/>
      <c r="DFE75" s="183"/>
      <c r="DFF75" s="183"/>
      <c r="DFG75" s="183"/>
      <c r="DFH75" s="183"/>
      <c r="DFI75" s="183"/>
      <c r="DFJ75" s="183"/>
      <c r="DFK75" s="183"/>
      <c r="DFL75" s="183"/>
      <c r="DFM75" s="183"/>
      <c r="DFN75" s="183"/>
      <c r="DFO75" s="183"/>
      <c r="DFP75" s="183"/>
      <c r="DFQ75" s="183"/>
      <c r="DFR75" s="183"/>
      <c r="DFS75" s="183"/>
      <c r="DFT75" s="183"/>
      <c r="DFU75" s="183"/>
      <c r="DFV75" s="183"/>
      <c r="DFW75" s="183"/>
      <c r="DFX75" s="183"/>
      <c r="DFY75" s="183"/>
      <c r="DFZ75" s="183"/>
      <c r="DGA75" s="183"/>
      <c r="DGB75" s="183"/>
      <c r="DGC75" s="183"/>
      <c r="DGD75" s="183"/>
      <c r="DGE75" s="183"/>
      <c r="DGF75" s="183"/>
      <c r="DGG75" s="183"/>
      <c r="DGH75" s="183"/>
      <c r="DGI75" s="183"/>
      <c r="DGJ75" s="183"/>
      <c r="DGK75" s="183"/>
      <c r="DGL75" s="183"/>
      <c r="DGM75" s="183"/>
      <c r="DGN75" s="183"/>
      <c r="DGO75" s="183"/>
      <c r="DGP75" s="183"/>
      <c r="DGQ75" s="183"/>
      <c r="DGR75" s="183"/>
      <c r="DGS75" s="183"/>
      <c r="DGT75" s="183"/>
      <c r="DGU75" s="183"/>
      <c r="DGV75" s="183"/>
      <c r="DGW75" s="183"/>
      <c r="DGX75" s="183"/>
      <c r="DGY75" s="183"/>
      <c r="DGZ75" s="183"/>
      <c r="DHA75" s="183"/>
      <c r="DHB75" s="183"/>
      <c r="DHC75" s="183"/>
      <c r="DHD75" s="183"/>
      <c r="DHE75" s="183"/>
      <c r="DHF75" s="183"/>
      <c r="DHG75" s="183"/>
      <c r="DHH75" s="183"/>
      <c r="DHI75" s="183"/>
      <c r="DHJ75" s="183"/>
      <c r="DHK75" s="183"/>
      <c r="DHL75" s="183"/>
      <c r="DHM75" s="183"/>
      <c r="DHN75" s="183"/>
      <c r="DHO75" s="183"/>
      <c r="DHP75" s="183"/>
      <c r="DHQ75" s="183"/>
      <c r="DHR75" s="183"/>
      <c r="DHS75" s="183"/>
      <c r="DHT75" s="183"/>
      <c r="DHU75" s="183"/>
      <c r="DHV75" s="183"/>
      <c r="DHW75" s="183"/>
      <c r="DHX75" s="183"/>
      <c r="DHY75" s="183"/>
      <c r="DHZ75" s="183"/>
      <c r="DIA75" s="183"/>
      <c r="DIB75" s="183"/>
      <c r="DIC75" s="183"/>
      <c r="DID75" s="183"/>
      <c r="DIE75" s="183"/>
      <c r="DIF75" s="183"/>
      <c r="DIG75" s="183"/>
      <c r="DIH75" s="183"/>
      <c r="DII75" s="183"/>
      <c r="DIJ75" s="183"/>
      <c r="DIK75" s="183"/>
      <c r="DIL75" s="183"/>
      <c r="DIM75" s="183"/>
      <c r="DIN75" s="183"/>
      <c r="DIO75" s="183"/>
      <c r="DIP75" s="183"/>
      <c r="DIQ75" s="183"/>
      <c r="DIR75" s="183"/>
      <c r="DIS75" s="183"/>
      <c r="DIT75" s="183"/>
      <c r="DIU75" s="183"/>
      <c r="DIV75" s="183"/>
      <c r="DIW75" s="183"/>
      <c r="DIX75" s="183"/>
      <c r="DIY75" s="183"/>
      <c r="DIZ75" s="183"/>
      <c r="DJA75" s="183"/>
      <c r="DJB75" s="183"/>
      <c r="DJC75" s="183"/>
      <c r="DJD75" s="183"/>
      <c r="DJE75" s="183"/>
      <c r="DJF75" s="183"/>
      <c r="DJG75" s="183"/>
      <c r="DJH75" s="183"/>
      <c r="DJI75" s="183"/>
      <c r="DJJ75" s="183"/>
      <c r="DJK75" s="183"/>
      <c r="DJL75" s="183"/>
      <c r="DJM75" s="183"/>
      <c r="DJN75" s="183"/>
      <c r="DJO75" s="183"/>
      <c r="DJP75" s="183"/>
      <c r="DJQ75" s="183"/>
      <c r="DJR75" s="183"/>
      <c r="DJS75" s="183"/>
      <c r="DJT75" s="183"/>
      <c r="DJU75" s="183"/>
      <c r="DJV75" s="183"/>
      <c r="DJW75" s="183"/>
      <c r="DJX75" s="183"/>
      <c r="DJY75" s="183"/>
      <c r="DJZ75" s="183"/>
      <c r="DKA75" s="183"/>
      <c r="DKB75" s="183"/>
      <c r="DKC75" s="183"/>
      <c r="DKD75" s="183"/>
      <c r="DKE75" s="183"/>
      <c r="DKF75" s="183"/>
      <c r="DKG75" s="183"/>
      <c r="DKH75" s="183"/>
      <c r="DKI75" s="183"/>
      <c r="DKJ75" s="183"/>
      <c r="DKK75" s="183"/>
      <c r="DKL75" s="183"/>
      <c r="DKM75" s="183"/>
      <c r="DKN75" s="183"/>
      <c r="DKO75" s="183"/>
      <c r="DKP75" s="183"/>
      <c r="DKQ75" s="183"/>
      <c r="DKR75" s="183"/>
      <c r="DKS75" s="183"/>
      <c r="DKT75" s="183"/>
      <c r="DKU75" s="183"/>
      <c r="DKV75" s="183"/>
      <c r="DKW75" s="183"/>
      <c r="DKX75" s="183"/>
      <c r="DKY75" s="183"/>
      <c r="DKZ75" s="183"/>
      <c r="DLA75" s="183"/>
      <c r="DLB75" s="183"/>
      <c r="DLC75" s="183"/>
      <c r="DLD75" s="183"/>
      <c r="DLE75" s="183"/>
      <c r="DLF75" s="183"/>
      <c r="DLG75" s="183"/>
      <c r="DLH75" s="183"/>
      <c r="DLI75" s="183"/>
      <c r="DLJ75" s="183"/>
      <c r="DLK75" s="183"/>
      <c r="DLL75" s="183"/>
      <c r="DLM75" s="183"/>
      <c r="DLN75" s="183"/>
      <c r="DLO75" s="183"/>
      <c r="DLP75" s="183"/>
      <c r="DLQ75" s="183"/>
      <c r="DLR75" s="183"/>
      <c r="DLS75" s="183"/>
      <c r="DLT75" s="183"/>
      <c r="DLU75" s="183"/>
      <c r="DLV75" s="183"/>
      <c r="DLW75" s="183"/>
      <c r="DLX75" s="183"/>
      <c r="DLY75" s="183"/>
      <c r="DLZ75" s="183"/>
      <c r="DMA75" s="183"/>
      <c r="DMB75" s="183"/>
      <c r="DMC75" s="183"/>
      <c r="DMD75" s="183"/>
      <c r="DME75" s="183"/>
      <c r="DMF75" s="183"/>
      <c r="DMG75" s="183"/>
      <c r="DMH75" s="183"/>
      <c r="DMI75" s="183"/>
      <c r="DMJ75" s="183"/>
      <c r="DMK75" s="183"/>
      <c r="DML75" s="183"/>
      <c r="DMM75" s="183"/>
      <c r="DMN75" s="183"/>
      <c r="DMO75" s="183"/>
      <c r="DMP75" s="183"/>
      <c r="DMQ75" s="183"/>
      <c r="DMR75" s="183"/>
      <c r="DMS75" s="183"/>
      <c r="DMT75" s="183"/>
      <c r="DMU75" s="183"/>
      <c r="DMV75" s="183"/>
      <c r="DMW75" s="183"/>
      <c r="DMX75" s="183"/>
      <c r="DMY75" s="183"/>
      <c r="DMZ75" s="183"/>
      <c r="DNA75" s="183"/>
      <c r="DNB75" s="183"/>
      <c r="DNC75" s="183"/>
      <c r="DND75" s="183"/>
      <c r="DNE75" s="183"/>
      <c r="DNF75" s="183"/>
      <c r="DNG75" s="183"/>
      <c r="DNH75" s="183"/>
      <c r="DNI75" s="183"/>
      <c r="DNJ75" s="183"/>
      <c r="DNK75" s="183"/>
      <c r="DNL75" s="183"/>
      <c r="DNM75" s="183"/>
      <c r="DNN75" s="183"/>
      <c r="DNO75" s="183"/>
      <c r="DNP75" s="183"/>
      <c r="DNQ75" s="183"/>
      <c r="DNR75" s="183"/>
      <c r="DNS75" s="183"/>
      <c r="DNT75" s="183"/>
      <c r="DNU75" s="183"/>
      <c r="DNV75" s="183"/>
      <c r="DNW75" s="183"/>
      <c r="DNX75" s="183"/>
      <c r="DNY75" s="183"/>
      <c r="DNZ75" s="183"/>
      <c r="DOA75" s="183"/>
      <c r="DOB75" s="183"/>
      <c r="DOC75" s="183"/>
      <c r="DOD75" s="183"/>
      <c r="DOE75" s="183"/>
      <c r="DOF75" s="183"/>
      <c r="DOG75" s="183"/>
      <c r="DOH75" s="183"/>
      <c r="DOI75" s="183"/>
      <c r="DOJ75" s="183"/>
      <c r="DOK75" s="183"/>
      <c r="DOL75" s="183"/>
      <c r="DOM75" s="183"/>
      <c r="DON75" s="183"/>
      <c r="DOO75" s="183"/>
      <c r="DOP75" s="183"/>
      <c r="DOQ75" s="183"/>
      <c r="DOR75" s="183"/>
      <c r="DOS75" s="183"/>
      <c r="DOT75" s="183"/>
      <c r="DOU75" s="183"/>
      <c r="DOV75" s="183"/>
      <c r="DOW75" s="183"/>
      <c r="DOX75" s="183"/>
      <c r="DOY75" s="183"/>
      <c r="DOZ75" s="183"/>
      <c r="DPA75" s="183"/>
      <c r="DPB75" s="183"/>
      <c r="DPC75" s="183"/>
      <c r="DPD75" s="183"/>
      <c r="DPE75" s="183"/>
      <c r="DPF75" s="183"/>
      <c r="DPG75" s="183"/>
      <c r="DPH75" s="183"/>
      <c r="DPI75" s="183"/>
      <c r="DPJ75" s="183"/>
      <c r="DPK75" s="183"/>
      <c r="DPL75" s="183"/>
      <c r="DPM75" s="183"/>
      <c r="DPN75" s="183"/>
      <c r="DPO75" s="183"/>
      <c r="DPP75" s="183"/>
      <c r="DPQ75" s="183"/>
      <c r="DPR75" s="183"/>
      <c r="DPS75" s="183"/>
      <c r="DPT75" s="183"/>
      <c r="DPU75" s="183"/>
      <c r="DPV75" s="183"/>
      <c r="DPW75" s="183"/>
      <c r="DPX75" s="183"/>
      <c r="DPY75" s="183"/>
      <c r="DPZ75" s="183"/>
      <c r="DQA75" s="183"/>
      <c r="DQB75" s="183"/>
      <c r="DQC75" s="183"/>
      <c r="DQD75" s="183"/>
      <c r="DQE75" s="183"/>
      <c r="DQF75" s="183"/>
      <c r="DQG75" s="183"/>
      <c r="DQH75" s="183"/>
      <c r="DQI75" s="183"/>
      <c r="DQJ75" s="183"/>
      <c r="DQK75" s="183"/>
      <c r="DQL75" s="183"/>
      <c r="DQM75" s="183"/>
      <c r="DQN75" s="183"/>
      <c r="DQO75" s="183"/>
      <c r="DQP75" s="183"/>
      <c r="DQQ75" s="183"/>
      <c r="DQR75" s="183"/>
      <c r="DQS75" s="183"/>
      <c r="DQT75" s="183"/>
      <c r="DQU75" s="183"/>
      <c r="DQV75" s="183"/>
      <c r="DQW75" s="183"/>
      <c r="DQX75" s="183"/>
      <c r="DQY75" s="183"/>
      <c r="DQZ75" s="183"/>
      <c r="DRA75" s="183"/>
      <c r="DRB75" s="183"/>
      <c r="DRC75" s="183"/>
      <c r="DRD75" s="183"/>
      <c r="DRE75" s="183"/>
      <c r="DRF75" s="183"/>
      <c r="DRG75" s="183"/>
      <c r="DRH75" s="183"/>
      <c r="DRI75" s="183"/>
      <c r="DRJ75" s="183"/>
      <c r="DRK75" s="183"/>
      <c r="DRL75" s="183"/>
      <c r="DRM75" s="183"/>
      <c r="DRN75" s="183"/>
      <c r="DRO75" s="183"/>
      <c r="DRP75" s="183"/>
      <c r="DRQ75" s="183"/>
      <c r="DRR75" s="183"/>
      <c r="DRS75" s="183"/>
      <c r="DRT75" s="183"/>
      <c r="DRU75" s="183"/>
      <c r="DRV75" s="183"/>
      <c r="DRW75" s="183"/>
      <c r="DRX75" s="183"/>
      <c r="DRY75" s="183"/>
      <c r="DRZ75" s="183"/>
      <c r="DSA75" s="183"/>
      <c r="DSB75" s="183"/>
      <c r="DSC75" s="183"/>
      <c r="DSD75" s="183"/>
      <c r="DSE75" s="183"/>
      <c r="DSF75" s="183"/>
      <c r="DSG75" s="183"/>
      <c r="DSH75" s="183"/>
      <c r="DSI75" s="183"/>
      <c r="DSJ75" s="183"/>
      <c r="DSK75" s="183"/>
      <c r="DSL75" s="183"/>
      <c r="DSM75" s="183"/>
      <c r="DSN75" s="183"/>
      <c r="DSO75" s="183"/>
      <c r="DSP75" s="183"/>
      <c r="DSQ75" s="183"/>
      <c r="DSR75" s="183"/>
      <c r="DSS75" s="183"/>
      <c r="DST75" s="183"/>
      <c r="DSU75" s="183"/>
      <c r="DSV75" s="183"/>
      <c r="DSW75" s="183"/>
      <c r="DSX75" s="183"/>
      <c r="DSY75" s="183"/>
      <c r="DSZ75" s="183"/>
      <c r="DTA75" s="183"/>
      <c r="DTB75" s="183"/>
      <c r="DTC75" s="183"/>
      <c r="DTD75" s="183"/>
      <c r="DTE75" s="183"/>
      <c r="DTF75" s="183"/>
      <c r="DTG75" s="183"/>
      <c r="DTH75" s="183"/>
      <c r="DTI75" s="183"/>
      <c r="DTJ75" s="183"/>
      <c r="DTK75" s="183"/>
      <c r="DTL75" s="183"/>
      <c r="DTM75" s="183"/>
      <c r="DTN75" s="183"/>
      <c r="DTO75" s="183"/>
      <c r="DTP75" s="183"/>
      <c r="DTQ75" s="183"/>
      <c r="DTR75" s="183"/>
      <c r="DTS75" s="183"/>
      <c r="DTT75" s="183"/>
      <c r="DTU75" s="183"/>
      <c r="DTV75" s="183"/>
      <c r="DTW75" s="183"/>
      <c r="DTX75" s="183"/>
      <c r="DTY75" s="183"/>
      <c r="DTZ75" s="183"/>
      <c r="DUA75" s="183"/>
      <c r="DUB75" s="183"/>
      <c r="DUC75" s="183"/>
      <c r="DUD75" s="183"/>
      <c r="DUE75" s="183"/>
      <c r="DUF75" s="183"/>
      <c r="DUG75" s="183"/>
      <c r="DUH75" s="183"/>
      <c r="DUI75" s="183"/>
      <c r="DUJ75" s="183"/>
      <c r="DUK75" s="183"/>
      <c r="DUL75" s="183"/>
      <c r="DUM75" s="183"/>
      <c r="DUN75" s="183"/>
      <c r="DUO75" s="183"/>
      <c r="DUP75" s="183"/>
      <c r="DUQ75" s="183"/>
      <c r="DUR75" s="183"/>
      <c r="DUS75" s="183"/>
      <c r="DUT75" s="183"/>
      <c r="DUU75" s="183"/>
      <c r="DUV75" s="183"/>
      <c r="DUW75" s="183"/>
      <c r="DUX75" s="183"/>
      <c r="DUY75" s="183"/>
      <c r="DUZ75" s="183"/>
      <c r="DVA75" s="183"/>
      <c r="DVB75" s="183"/>
      <c r="DVC75" s="183"/>
      <c r="DVD75" s="183"/>
      <c r="DVE75" s="183"/>
      <c r="DVF75" s="183"/>
      <c r="DVG75" s="183"/>
      <c r="DVH75" s="183"/>
      <c r="DVI75" s="183"/>
      <c r="DVJ75" s="183"/>
      <c r="DVK75" s="183"/>
      <c r="DVL75" s="183"/>
      <c r="DVM75" s="183"/>
      <c r="DVN75" s="183"/>
      <c r="DVO75" s="183"/>
      <c r="DVP75" s="183"/>
      <c r="DVQ75" s="183"/>
      <c r="DVR75" s="183"/>
      <c r="DVS75" s="183"/>
      <c r="DVT75" s="183"/>
      <c r="DVU75" s="183"/>
      <c r="DVV75" s="183"/>
      <c r="DVW75" s="183"/>
      <c r="DVX75" s="183"/>
      <c r="DVY75" s="183"/>
      <c r="DVZ75" s="183"/>
      <c r="DWA75" s="183"/>
      <c r="DWB75" s="183"/>
      <c r="DWC75" s="183"/>
      <c r="DWD75" s="183"/>
      <c r="DWE75" s="183"/>
      <c r="DWF75" s="183"/>
      <c r="DWG75" s="183"/>
      <c r="DWH75" s="183"/>
      <c r="DWI75" s="183"/>
      <c r="DWJ75" s="183"/>
      <c r="DWK75" s="183"/>
      <c r="DWL75" s="183"/>
      <c r="DWM75" s="183"/>
      <c r="DWN75" s="183"/>
      <c r="DWO75" s="183"/>
      <c r="DWP75" s="183"/>
      <c r="DWQ75" s="183"/>
      <c r="DWR75" s="183"/>
      <c r="DWS75" s="183"/>
      <c r="DWT75" s="183"/>
      <c r="DWU75" s="183"/>
      <c r="DWV75" s="183"/>
      <c r="DWW75" s="183"/>
      <c r="DWX75" s="183"/>
      <c r="DWY75" s="183"/>
      <c r="DWZ75" s="183"/>
      <c r="DXA75" s="183"/>
      <c r="DXB75" s="183"/>
      <c r="DXC75" s="183"/>
      <c r="DXD75" s="183"/>
      <c r="DXE75" s="183"/>
      <c r="DXF75" s="183"/>
      <c r="DXG75" s="183"/>
      <c r="DXH75" s="183"/>
      <c r="DXI75" s="183"/>
      <c r="DXJ75" s="183"/>
      <c r="DXK75" s="183"/>
      <c r="DXL75" s="183"/>
      <c r="DXM75" s="183"/>
      <c r="DXN75" s="183"/>
      <c r="DXO75" s="183"/>
      <c r="DXP75" s="183"/>
      <c r="DXQ75" s="183"/>
      <c r="DXR75" s="183"/>
      <c r="DXS75" s="183"/>
      <c r="DXT75" s="183"/>
      <c r="DXU75" s="183"/>
      <c r="DXV75" s="183"/>
      <c r="DXW75" s="183"/>
      <c r="DXX75" s="183"/>
      <c r="DXY75" s="183"/>
      <c r="DXZ75" s="183"/>
      <c r="DYA75" s="183"/>
      <c r="DYB75" s="183"/>
      <c r="DYC75" s="183"/>
      <c r="DYD75" s="183"/>
      <c r="DYE75" s="183"/>
      <c r="DYF75" s="183"/>
      <c r="DYG75" s="183"/>
      <c r="DYH75" s="183"/>
      <c r="DYI75" s="183"/>
      <c r="DYJ75" s="183"/>
      <c r="DYK75" s="183"/>
      <c r="DYL75" s="183"/>
      <c r="DYM75" s="183"/>
      <c r="DYN75" s="183"/>
      <c r="DYO75" s="183"/>
      <c r="DYP75" s="183"/>
      <c r="DYQ75" s="183"/>
      <c r="DYR75" s="183"/>
      <c r="DYS75" s="183"/>
      <c r="DYT75" s="183"/>
      <c r="DYU75" s="183"/>
      <c r="DYV75" s="183"/>
      <c r="DYW75" s="183"/>
      <c r="DYX75" s="183"/>
      <c r="DYY75" s="183"/>
      <c r="DYZ75" s="183"/>
      <c r="DZA75" s="183"/>
      <c r="DZB75" s="183"/>
      <c r="DZC75" s="183"/>
      <c r="DZD75" s="183"/>
      <c r="DZE75" s="183"/>
      <c r="DZF75" s="183"/>
      <c r="DZG75" s="183"/>
      <c r="DZH75" s="183"/>
      <c r="DZI75" s="183"/>
      <c r="DZJ75" s="183"/>
      <c r="DZK75" s="183"/>
      <c r="DZL75" s="183"/>
      <c r="DZM75" s="183"/>
      <c r="DZN75" s="183"/>
      <c r="DZO75" s="183"/>
      <c r="DZP75" s="183"/>
      <c r="DZQ75" s="183"/>
      <c r="DZR75" s="183"/>
      <c r="DZS75" s="183"/>
      <c r="DZT75" s="183"/>
      <c r="DZU75" s="183"/>
      <c r="DZV75" s="183"/>
      <c r="DZW75" s="183"/>
      <c r="DZX75" s="183"/>
      <c r="DZY75" s="183"/>
      <c r="DZZ75" s="183"/>
      <c r="EAA75" s="183"/>
      <c r="EAB75" s="183"/>
      <c r="EAC75" s="183"/>
      <c r="EAD75" s="183"/>
      <c r="EAE75" s="183"/>
      <c r="EAF75" s="183"/>
      <c r="EAG75" s="183"/>
      <c r="EAH75" s="183"/>
      <c r="EAI75" s="183"/>
      <c r="EAJ75" s="183"/>
      <c r="EAK75" s="183"/>
      <c r="EAL75" s="183"/>
      <c r="EAM75" s="183"/>
      <c r="EAN75" s="183"/>
      <c r="EAO75" s="183"/>
      <c r="EAP75" s="183"/>
      <c r="EAQ75" s="183"/>
      <c r="EAR75" s="183"/>
      <c r="EAS75" s="183"/>
      <c r="EAT75" s="183"/>
      <c r="EAU75" s="183"/>
      <c r="EAV75" s="183"/>
      <c r="EAW75" s="183"/>
      <c r="EAX75" s="183"/>
      <c r="EAY75" s="183"/>
      <c r="EAZ75" s="183"/>
      <c r="EBA75" s="183"/>
      <c r="EBB75" s="183"/>
      <c r="EBC75" s="183"/>
      <c r="EBD75" s="183"/>
      <c r="EBE75" s="183"/>
      <c r="EBF75" s="183"/>
      <c r="EBG75" s="183"/>
      <c r="EBH75" s="183"/>
      <c r="EBI75" s="183"/>
      <c r="EBJ75" s="183"/>
      <c r="EBK75" s="183"/>
      <c r="EBL75" s="183"/>
      <c r="EBM75" s="183"/>
      <c r="EBN75" s="183"/>
      <c r="EBO75" s="183"/>
      <c r="EBP75" s="183"/>
      <c r="EBQ75" s="183"/>
      <c r="EBR75" s="183"/>
      <c r="EBS75" s="183"/>
      <c r="EBT75" s="183"/>
      <c r="EBU75" s="183"/>
      <c r="EBV75" s="183"/>
      <c r="EBW75" s="183"/>
      <c r="EBX75" s="183"/>
      <c r="EBY75" s="183"/>
      <c r="EBZ75" s="183"/>
      <c r="ECA75" s="183"/>
      <c r="ECB75" s="183"/>
      <c r="ECC75" s="183"/>
      <c r="ECD75" s="183"/>
      <c r="ECE75" s="183"/>
      <c r="ECF75" s="183"/>
      <c r="ECG75" s="183"/>
      <c r="ECH75" s="183"/>
      <c r="ECI75" s="183"/>
      <c r="ECJ75" s="183"/>
      <c r="ECK75" s="183"/>
      <c r="ECL75" s="183"/>
      <c r="ECM75" s="183"/>
      <c r="ECN75" s="183"/>
      <c r="ECO75" s="183"/>
      <c r="ECP75" s="183"/>
      <c r="ECQ75" s="183"/>
      <c r="ECR75" s="183"/>
      <c r="ECS75" s="183"/>
      <c r="ECT75" s="183"/>
      <c r="ECU75" s="183"/>
      <c r="ECV75" s="183"/>
      <c r="ECW75" s="183"/>
      <c r="ECX75" s="183"/>
      <c r="ECY75" s="183"/>
      <c r="ECZ75" s="183"/>
      <c r="EDA75" s="183"/>
      <c r="EDB75" s="183"/>
      <c r="EDC75" s="183"/>
      <c r="EDD75" s="183"/>
      <c r="EDE75" s="183"/>
      <c r="EDF75" s="183"/>
      <c r="EDG75" s="183"/>
      <c r="EDH75" s="183"/>
      <c r="EDI75" s="183"/>
      <c r="EDJ75" s="183"/>
      <c r="EDK75" s="183"/>
      <c r="EDL75" s="183"/>
      <c r="EDM75" s="183"/>
      <c r="EDN75" s="183"/>
      <c r="EDO75" s="183"/>
      <c r="EDP75" s="183"/>
      <c r="EDQ75" s="183"/>
      <c r="EDR75" s="183"/>
      <c r="EDS75" s="183"/>
      <c r="EDT75" s="183"/>
      <c r="EDU75" s="183"/>
      <c r="EDV75" s="183"/>
      <c r="EDW75" s="183"/>
      <c r="EDX75" s="183"/>
      <c r="EDY75" s="183"/>
      <c r="EDZ75" s="183"/>
      <c r="EEA75" s="183"/>
      <c r="EEB75" s="183"/>
      <c r="EEC75" s="183"/>
      <c r="EED75" s="183"/>
      <c r="EEE75" s="183"/>
      <c r="EEF75" s="183"/>
      <c r="EEG75" s="183"/>
      <c r="EEH75" s="183"/>
      <c r="EEI75" s="183"/>
      <c r="EEJ75" s="183"/>
      <c r="EEK75" s="183"/>
      <c r="EEL75" s="183"/>
      <c r="EEM75" s="183"/>
      <c r="EEN75" s="183"/>
      <c r="EEO75" s="183"/>
      <c r="EEP75" s="183"/>
      <c r="EEQ75" s="183"/>
      <c r="EER75" s="183"/>
      <c r="EES75" s="183"/>
      <c r="EET75" s="183"/>
      <c r="EEU75" s="183"/>
      <c r="EEV75" s="183"/>
      <c r="EEW75" s="183"/>
      <c r="EEX75" s="183"/>
      <c r="EEY75" s="183"/>
      <c r="EEZ75" s="183"/>
      <c r="EFA75" s="183"/>
      <c r="EFB75" s="183"/>
      <c r="EFC75" s="183"/>
      <c r="EFD75" s="183"/>
      <c r="EFE75" s="183"/>
      <c r="EFF75" s="183"/>
      <c r="EFG75" s="183"/>
      <c r="EFH75" s="183"/>
      <c r="EFI75" s="183"/>
      <c r="EFJ75" s="183"/>
      <c r="EFK75" s="183"/>
      <c r="EFL75" s="183"/>
      <c r="EFM75" s="183"/>
      <c r="EFN75" s="183"/>
      <c r="EFO75" s="183"/>
      <c r="EFP75" s="183"/>
      <c r="EFQ75" s="183"/>
      <c r="EFR75" s="183"/>
      <c r="EFS75" s="183"/>
      <c r="EFT75" s="183"/>
      <c r="EFU75" s="183"/>
      <c r="EFV75" s="183"/>
      <c r="EFW75" s="183"/>
      <c r="EFX75" s="183"/>
      <c r="EFY75" s="183"/>
      <c r="EFZ75" s="183"/>
      <c r="EGA75" s="183"/>
      <c r="EGB75" s="183"/>
      <c r="EGC75" s="183"/>
      <c r="EGD75" s="183"/>
      <c r="EGE75" s="183"/>
      <c r="EGF75" s="183"/>
      <c r="EGG75" s="183"/>
      <c r="EGH75" s="183"/>
      <c r="EGI75" s="183"/>
      <c r="EGJ75" s="183"/>
      <c r="EGK75" s="183"/>
      <c r="EGL75" s="183"/>
      <c r="EGM75" s="183"/>
      <c r="EGN75" s="183"/>
      <c r="EGO75" s="183"/>
      <c r="EGP75" s="183"/>
      <c r="EGQ75" s="183"/>
      <c r="EGR75" s="183"/>
      <c r="EGS75" s="183"/>
      <c r="EGT75" s="183"/>
      <c r="EGU75" s="183"/>
      <c r="EGV75" s="183"/>
      <c r="EGW75" s="183"/>
      <c r="EGX75" s="183"/>
      <c r="EGY75" s="183"/>
      <c r="EGZ75" s="183"/>
      <c r="EHA75" s="183"/>
      <c r="EHB75" s="183"/>
      <c r="EHC75" s="183"/>
      <c r="EHD75" s="183"/>
      <c r="EHE75" s="183"/>
      <c r="EHF75" s="183"/>
      <c r="EHG75" s="183"/>
      <c r="EHH75" s="183"/>
      <c r="EHI75" s="183"/>
      <c r="EHJ75" s="183"/>
      <c r="EHK75" s="183"/>
      <c r="EHL75" s="183"/>
      <c r="EHM75" s="183"/>
      <c r="EHN75" s="183"/>
      <c r="EHO75" s="183"/>
      <c r="EHP75" s="183"/>
      <c r="EHQ75" s="183"/>
      <c r="EHR75" s="183"/>
      <c r="EHS75" s="183"/>
      <c r="EHT75" s="183"/>
      <c r="EHU75" s="183"/>
      <c r="EHV75" s="183"/>
      <c r="EHW75" s="183"/>
      <c r="EHX75" s="183"/>
      <c r="EHY75" s="183"/>
      <c r="EHZ75" s="183"/>
      <c r="EIA75" s="183"/>
      <c r="EIB75" s="183"/>
      <c r="EIC75" s="183"/>
      <c r="EID75" s="183"/>
      <c r="EIE75" s="183"/>
      <c r="EIF75" s="183"/>
      <c r="EIG75" s="183"/>
      <c r="EIH75" s="183"/>
      <c r="EII75" s="183"/>
      <c r="EIJ75" s="183"/>
      <c r="EIK75" s="183"/>
      <c r="EIL75" s="183"/>
      <c r="EIM75" s="183"/>
      <c r="EIN75" s="183"/>
      <c r="EIO75" s="183"/>
      <c r="EIP75" s="183"/>
      <c r="EIQ75" s="183"/>
      <c r="EIR75" s="183"/>
      <c r="EIS75" s="183"/>
      <c r="EIT75" s="183"/>
      <c r="EIU75" s="183"/>
      <c r="EIV75" s="183"/>
      <c r="EIW75" s="183"/>
      <c r="EIX75" s="183"/>
      <c r="EIY75" s="183"/>
      <c r="EIZ75" s="183"/>
      <c r="EJA75" s="183"/>
      <c r="EJB75" s="183"/>
      <c r="EJC75" s="183"/>
      <c r="EJD75" s="183"/>
      <c r="EJE75" s="183"/>
      <c r="EJF75" s="183"/>
      <c r="EJG75" s="183"/>
      <c r="EJH75" s="183"/>
      <c r="EJI75" s="183"/>
      <c r="EJJ75" s="183"/>
      <c r="EJK75" s="183"/>
      <c r="EJL75" s="183"/>
      <c r="EJM75" s="183"/>
      <c r="EJN75" s="183"/>
      <c r="EJO75" s="183"/>
      <c r="EJP75" s="183"/>
      <c r="EJQ75" s="183"/>
      <c r="EJR75" s="183"/>
      <c r="EJS75" s="183"/>
      <c r="EJT75" s="183"/>
      <c r="EJU75" s="183"/>
      <c r="EJV75" s="183"/>
      <c r="EJW75" s="183"/>
      <c r="EJX75" s="183"/>
      <c r="EJY75" s="183"/>
      <c r="EJZ75" s="183"/>
      <c r="EKA75" s="183"/>
      <c r="EKB75" s="183"/>
      <c r="EKC75" s="183"/>
      <c r="EKD75" s="183"/>
      <c r="EKE75" s="183"/>
      <c r="EKF75" s="183"/>
      <c r="EKG75" s="183"/>
      <c r="EKH75" s="183"/>
      <c r="EKI75" s="183"/>
      <c r="EKJ75" s="183"/>
      <c r="EKK75" s="183"/>
      <c r="EKL75" s="183"/>
      <c r="EKM75" s="183"/>
      <c r="EKN75" s="183"/>
      <c r="EKO75" s="183"/>
      <c r="EKP75" s="183"/>
      <c r="EKQ75" s="183"/>
      <c r="EKR75" s="183"/>
      <c r="EKS75" s="183"/>
      <c r="EKT75" s="183"/>
      <c r="EKU75" s="183"/>
      <c r="EKV75" s="183"/>
      <c r="EKW75" s="183"/>
      <c r="EKX75" s="183"/>
      <c r="EKY75" s="183"/>
      <c r="EKZ75" s="183"/>
      <c r="ELA75" s="183"/>
      <c r="ELB75" s="183"/>
      <c r="ELC75" s="183"/>
      <c r="ELD75" s="183"/>
      <c r="ELE75" s="183"/>
      <c r="ELF75" s="183"/>
      <c r="ELG75" s="183"/>
      <c r="ELH75" s="183"/>
      <c r="ELI75" s="183"/>
      <c r="ELJ75" s="183"/>
      <c r="ELK75" s="183"/>
      <c r="ELL75" s="183"/>
      <c r="ELM75" s="183"/>
      <c r="ELN75" s="183"/>
      <c r="ELO75" s="183"/>
      <c r="ELP75" s="183"/>
      <c r="ELQ75" s="183"/>
      <c r="ELR75" s="183"/>
      <c r="ELS75" s="183"/>
      <c r="ELT75" s="183"/>
      <c r="ELU75" s="183"/>
      <c r="ELV75" s="183"/>
      <c r="ELW75" s="183"/>
      <c r="ELX75" s="183"/>
      <c r="ELY75" s="183"/>
      <c r="ELZ75" s="183"/>
      <c r="EMA75" s="183"/>
      <c r="EMB75" s="183"/>
      <c r="EMC75" s="183"/>
      <c r="EMD75" s="183"/>
      <c r="EME75" s="183"/>
      <c r="EMF75" s="183"/>
      <c r="EMG75" s="183"/>
      <c r="EMH75" s="183"/>
      <c r="EMI75" s="183"/>
      <c r="EMJ75" s="183"/>
      <c r="EMK75" s="183"/>
      <c r="EML75" s="183"/>
      <c r="EMM75" s="183"/>
      <c r="EMN75" s="183"/>
      <c r="EMO75" s="183"/>
      <c r="EMP75" s="183"/>
      <c r="EMQ75" s="183"/>
      <c r="EMR75" s="183"/>
      <c r="EMS75" s="183"/>
      <c r="EMT75" s="183"/>
      <c r="EMU75" s="183"/>
      <c r="EMV75" s="183"/>
      <c r="EMW75" s="183"/>
      <c r="EMX75" s="183"/>
      <c r="EMY75" s="183"/>
      <c r="EMZ75" s="183"/>
      <c r="ENA75" s="183"/>
      <c r="ENB75" s="183"/>
      <c r="ENC75" s="183"/>
      <c r="END75" s="183"/>
      <c r="ENE75" s="183"/>
      <c r="ENF75" s="183"/>
      <c r="ENG75" s="183"/>
      <c r="ENH75" s="183"/>
      <c r="ENI75" s="183"/>
      <c r="ENJ75" s="183"/>
      <c r="ENK75" s="183"/>
      <c r="ENL75" s="183"/>
      <c r="ENM75" s="183"/>
      <c r="ENN75" s="183"/>
      <c r="ENO75" s="183"/>
      <c r="ENP75" s="183"/>
      <c r="ENQ75" s="183"/>
      <c r="ENR75" s="183"/>
      <c r="ENS75" s="183"/>
      <c r="ENT75" s="183"/>
      <c r="ENU75" s="183"/>
      <c r="ENV75" s="183"/>
      <c r="ENW75" s="183"/>
      <c r="ENX75" s="183"/>
      <c r="ENY75" s="183"/>
      <c r="ENZ75" s="183"/>
      <c r="EOA75" s="183"/>
      <c r="EOB75" s="183"/>
      <c r="EOC75" s="183"/>
      <c r="EOD75" s="183"/>
      <c r="EOE75" s="183"/>
      <c r="EOF75" s="183"/>
      <c r="EOG75" s="183"/>
      <c r="EOH75" s="183"/>
      <c r="EOI75" s="183"/>
      <c r="EOJ75" s="183"/>
      <c r="EOK75" s="183"/>
      <c r="EOL75" s="183"/>
      <c r="EOM75" s="183"/>
      <c r="EON75" s="183"/>
      <c r="EOO75" s="183"/>
      <c r="EOP75" s="183"/>
      <c r="EOQ75" s="183"/>
      <c r="EOR75" s="183"/>
      <c r="EOS75" s="183"/>
      <c r="EOT75" s="183"/>
      <c r="EOU75" s="183"/>
      <c r="EOV75" s="183"/>
      <c r="EOW75" s="183"/>
      <c r="EOX75" s="183"/>
      <c r="EOY75" s="183"/>
      <c r="EOZ75" s="183"/>
      <c r="EPA75" s="183"/>
      <c r="EPB75" s="183"/>
      <c r="EPC75" s="183"/>
      <c r="EPD75" s="183"/>
      <c r="EPE75" s="183"/>
      <c r="EPF75" s="183"/>
      <c r="EPG75" s="183"/>
      <c r="EPH75" s="183"/>
      <c r="EPI75" s="183"/>
      <c r="EPJ75" s="183"/>
      <c r="EPK75" s="183"/>
      <c r="EPL75" s="183"/>
      <c r="EPM75" s="183"/>
      <c r="EPN75" s="183"/>
      <c r="EPO75" s="183"/>
      <c r="EPP75" s="183"/>
      <c r="EPQ75" s="183"/>
      <c r="EPR75" s="183"/>
      <c r="EPS75" s="183"/>
      <c r="EPT75" s="183"/>
      <c r="EPU75" s="183"/>
      <c r="EPV75" s="183"/>
      <c r="EPW75" s="183"/>
      <c r="EPX75" s="183"/>
      <c r="EPY75" s="183"/>
      <c r="EPZ75" s="183"/>
      <c r="EQA75" s="183"/>
      <c r="EQB75" s="183"/>
      <c r="EQC75" s="183"/>
      <c r="EQD75" s="183"/>
      <c r="EQE75" s="183"/>
      <c r="EQF75" s="183"/>
      <c r="EQG75" s="183"/>
      <c r="EQH75" s="183"/>
      <c r="EQI75" s="183"/>
      <c r="EQJ75" s="183"/>
      <c r="EQK75" s="183"/>
      <c r="EQL75" s="183"/>
      <c r="EQM75" s="183"/>
      <c r="EQN75" s="183"/>
      <c r="EQO75" s="183"/>
      <c r="EQP75" s="183"/>
      <c r="EQQ75" s="183"/>
      <c r="EQR75" s="183"/>
      <c r="EQS75" s="183"/>
      <c r="EQT75" s="183"/>
      <c r="EQU75" s="183"/>
      <c r="EQV75" s="183"/>
      <c r="EQW75" s="183"/>
      <c r="EQX75" s="183"/>
      <c r="EQY75" s="183"/>
      <c r="EQZ75" s="183"/>
      <c r="ERA75" s="183"/>
      <c r="ERB75" s="183"/>
      <c r="ERC75" s="183"/>
      <c r="ERD75" s="183"/>
      <c r="ERE75" s="183"/>
      <c r="ERF75" s="183"/>
      <c r="ERG75" s="183"/>
      <c r="ERH75" s="183"/>
      <c r="ERI75" s="183"/>
      <c r="ERJ75" s="183"/>
      <c r="ERK75" s="183"/>
      <c r="ERL75" s="183"/>
      <c r="ERM75" s="183"/>
      <c r="ERN75" s="183"/>
      <c r="ERO75" s="183"/>
      <c r="ERP75" s="183"/>
      <c r="ERQ75" s="183"/>
      <c r="ERR75" s="183"/>
      <c r="ERS75" s="183"/>
      <c r="ERT75" s="183"/>
      <c r="ERU75" s="183"/>
      <c r="ERV75" s="183"/>
      <c r="ERW75" s="183"/>
      <c r="ERX75" s="183"/>
      <c r="ERY75" s="183"/>
      <c r="ERZ75" s="183"/>
      <c r="ESA75" s="183"/>
      <c r="ESB75" s="183"/>
      <c r="ESC75" s="183"/>
      <c r="ESD75" s="183"/>
      <c r="ESE75" s="183"/>
      <c r="ESF75" s="183"/>
      <c r="ESG75" s="183"/>
      <c r="ESH75" s="183"/>
      <c r="ESI75" s="183"/>
      <c r="ESJ75" s="183"/>
      <c r="ESK75" s="183"/>
      <c r="ESL75" s="183"/>
      <c r="ESM75" s="183"/>
      <c r="ESN75" s="183"/>
      <c r="ESO75" s="183"/>
      <c r="ESP75" s="183"/>
      <c r="ESQ75" s="183"/>
      <c r="ESR75" s="183"/>
      <c r="ESS75" s="183"/>
      <c r="EST75" s="183"/>
      <c r="ESU75" s="183"/>
      <c r="ESV75" s="183"/>
      <c r="ESW75" s="183"/>
      <c r="ESX75" s="183"/>
      <c r="ESY75" s="183"/>
      <c r="ESZ75" s="183"/>
      <c r="ETA75" s="183"/>
      <c r="ETB75" s="183"/>
      <c r="ETC75" s="183"/>
      <c r="ETD75" s="183"/>
      <c r="ETE75" s="183"/>
      <c r="ETF75" s="183"/>
      <c r="ETG75" s="183"/>
      <c r="ETH75" s="183"/>
      <c r="ETI75" s="183"/>
      <c r="ETJ75" s="183"/>
      <c r="ETK75" s="183"/>
      <c r="ETL75" s="183"/>
      <c r="ETM75" s="183"/>
      <c r="ETN75" s="183"/>
      <c r="ETO75" s="183"/>
      <c r="ETP75" s="183"/>
      <c r="ETQ75" s="183"/>
      <c r="ETR75" s="183"/>
      <c r="ETS75" s="183"/>
      <c r="ETT75" s="183"/>
      <c r="ETU75" s="183"/>
      <c r="ETV75" s="183"/>
      <c r="ETW75" s="183"/>
      <c r="ETX75" s="183"/>
      <c r="ETY75" s="183"/>
      <c r="ETZ75" s="183"/>
      <c r="EUA75" s="183"/>
      <c r="EUB75" s="183"/>
      <c r="EUC75" s="183"/>
      <c r="EUD75" s="183"/>
      <c r="EUE75" s="183"/>
      <c r="EUF75" s="183"/>
      <c r="EUG75" s="183"/>
      <c r="EUH75" s="183"/>
      <c r="EUI75" s="183"/>
      <c r="EUJ75" s="183"/>
      <c r="EUK75" s="183"/>
      <c r="EUL75" s="183"/>
      <c r="EUM75" s="183"/>
      <c r="EUN75" s="183"/>
      <c r="EUO75" s="183"/>
      <c r="EUP75" s="183"/>
      <c r="EUQ75" s="183"/>
      <c r="EUR75" s="183"/>
      <c r="EUS75" s="183"/>
      <c r="EUT75" s="183"/>
      <c r="EUU75" s="183"/>
      <c r="EUV75" s="183"/>
      <c r="EUW75" s="183"/>
      <c r="EUX75" s="183"/>
      <c r="EUY75" s="183"/>
      <c r="EUZ75" s="183"/>
      <c r="EVA75" s="183"/>
      <c r="EVB75" s="183"/>
      <c r="EVC75" s="183"/>
      <c r="EVD75" s="183"/>
      <c r="EVE75" s="183"/>
      <c r="EVF75" s="183"/>
      <c r="EVG75" s="183"/>
      <c r="EVH75" s="183"/>
      <c r="EVI75" s="183"/>
      <c r="EVJ75" s="183"/>
      <c r="EVK75" s="183"/>
      <c r="EVL75" s="183"/>
      <c r="EVM75" s="183"/>
      <c r="EVN75" s="183"/>
      <c r="EVO75" s="183"/>
      <c r="EVP75" s="183"/>
      <c r="EVQ75" s="183"/>
      <c r="EVR75" s="183"/>
      <c r="EVS75" s="183"/>
      <c r="EVT75" s="183"/>
      <c r="EVU75" s="183"/>
      <c r="EVV75" s="183"/>
      <c r="EVW75" s="183"/>
      <c r="EVX75" s="183"/>
      <c r="EVY75" s="183"/>
      <c r="EVZ75" s="183"/>
      <c r="EWA75" s="183"/>
      <c r="EWB75" s="183"/>
      <c r="EWC75" s="183"/>
      <c r="EWD75" s="183"/>
      <c r="EWE75" s="183"/>
      <c r="EWF75" s="183"/>
      <c r="EWG75" s="183"/>
      <c r="EWH75" s="183"/>
      <c r="EWI75" s="183"/>
      <c r="EWJ75" s="183"/>
      <c r="EWK75" s="183"/>
      <c r="EWL75" s="183"/>
      <c r="EWM75" s="183"/>
      <c r="EWN75" s="183"/>
      <c r="EWO75" s="183"/>
      <c r="EWP75" s="183"/>
      <c r="EWQ75" s="183"/>
      <c r="EWR75" s="183"/>
      <c r="EWS75" s="183"/>
      <c r="EWT75" s="183"/>
      <c r="EWU75" s="183"/>
      <c r="EWV75" s="183"/>
      <c r="EWW75" s="183"/>
      <c r="EWX75" s="183"/>
      <c r="EWY75" s="183"/>
      <c r="EWZ75" s="183"/>
      <c r="EXA75" s="183"/>
      <c r="EXB75" s="183"/>
      <c r="EXC75" s="183"/>
      <c r="EXD75" s="183"/>
      <c r="EXE75" s="183"/>
      <c r="EXF75" s="183"/>
      <c r="EXG75" s="183"/>
      <c r="EXH75" s="183"/>
      <c r="EXI75" s="183"/>
      <c r="EXJ75" s="183"/>
      <c r="EXK75" s="183"/>
      <c r="EXL75" s="183"/>
      <c r="EXM75" s="183"/>
      <c r="EXN75" s="183"/>
      <c r="EXO75" s="183"/>
      <c r="EXP75" s="183"/>
      <c r="EXQ75" s="183"/>
      <c r="EXR75" s="183"/>
      <c r="EXS75" s="183"/>
      <c r="EXT75" s="183"/>
      <c r="EXU75" s="183"/>
      <c r="EXV75" s="183"/>
      <c r="EXW75" s="183"/>
      <c r="EXX75" s="183"/>
      <c r="EXY75" s="183"/>
      <c r="EXZ75" s="183"/>
      <c r="EYA75" s="183"/>
      <c r="EYB75" s="183"/>
      <c r="EYC75" s="183"/>
      <c r="EYD75" s="183"/>
      <c r="EYE75" s="183"/>
      <c r="EYF75" s="183"/>
      <c r="EYG75" s="183"/>
      <c r="EYH75" s="183"/>
      <c r="EYI75" s="183"/>
      <c r="EYJ75" s="183"/>
      <c r="EYK75" s="183"/>
      <c r="EYL75" s="183"/>
      <c r="EYM75" s="183"/>
      <c r="EYN75" s="183"/>
      <c r="EYO75" s="183"/>
      <c r="EYP75" s="183"/>
      <c r="EYQ75" s="183"/>
      <c r="EYR75" s="183"/>
      <c r="EYS75" s="183"/>
      <c r="EYT75" s="183"/>
      <c r="EYU75" s="183"/>
      <c r="EYV75" s="183"/>
      <c r="EYW75" s="183"/>
      <c r="EYX75" s="183"/>
      <c r="EYY75" s="183"/>
      <c r="EYZ75" s="183"/>
      <c r="EZA75" s="183"/>
      <c r="EZB75" s="183"/>
      <c r="EZC75" s="183"/>
      <c r="EZD75" s="183"/>
      <c r="EZE75" s="183"/>
      <c r="EZF75" s="183"/>
      <c r="EZG75" s="183"/>
      <c r="EZH75" s="183"/>
      <c r="EZI75" s="183"/>
      <c r="EZJ75" s="183"/>
      <c r="EZK75" s="183"/>
      <c r="EZL75" s="183"/>
      <c r="EZM75" s="183"/>
      <c r="EZN75" s="183"/>
      <c r="EZO75" s="183"/>
      <c r="EZP75" s="183"/>
      <c r="EZQ75" s="183"/>
      <c r="EZR75" s="183"/>
      <c r="EZS75" s="183"/>
      <c r="EZT75" s="183"/>
      <c r="EZU75" s="183"/>
      <c r="EZV75" s="183"/>
      <c r="EZW75" s="183"/>
      <c r="EZX75" s="183"/>
      <c r="EZY75" s="183"/>
      <c r="EZZ75" s="183"/>
      <c r="FAA75" s="183"/>
      <c r="FAB75" s="183"/>
      <c r="FAC75" s="183"/>
      <c r="FAD75" s="183"/>
      <c r="FAE75" s="183"/>
      <c r="FAF75" s="183"/>
      <c r="FAG75" s="183"/>
      <c r="FAH75" s="183"/>
      <c r="FAI75" s="183"/>
      <c r="FAJ75" s="183"/>
      <c r="FAK75" s="183"/>
      <c r="FAL75" s="183"/>
      <c r="FAM75" s="183"/>
      <c r="FAN75" s="183"/>
      <c r="FAO75" s="183"/>
      <c r="FAP75" s="183"/>
      <c r="FAQ75" s="183"/>
      <c r="FAR75" s="183"/>
      <c r="FAS75" s="183"/>
      <c r="FAT75" s="183"/>
      <c r="FAU75" s="183"/>
      <c r="FAV75" s="183"/>
      <c r="FAW75" s="183"/>
      <c r="FAX75" s="183"/>
      <c r="FAY75" s="183"/>
      <c r="FAZ75" s="183"/>
      <c r="FBA75" s="183"/>
      <c r="FBB75" s="183"/>
      <c r="FBC75" s="183"/>
      <c r="FBD75" s="183"/>
      <c r="FBE75" s="183"/>
      <c r="FBF75" s="183"/>
      <c r="FBG75" s="183"/>
      <c r="FBH75" s="183"/>
      <c r="FBI75" s="183"/>
      <c r="FBJ75" s="183"/>
      <c r="FBK75" s="183"/>
      <c r="FBL75" s="183"/>
      <c r="FBM75" s="183"/>
      <c r="FBN75" s="183"/>
      <c r="FBO75" s="183"/>
      <c r="FBP75" s="183"/>
      <c r="FBQ75" s="183"/>
      <c r="FBR75" s="183"/>
      <c r="FBS75" s="183"/>
      <c r="FBT75" s="183"/>
      <c r="FBU75" s="183"/>
      <c r="FBV75" s="183"/>
      <c r="FBW75" s="183"/>
      <c r="FBX75" s="183"/>
      <c r="FBY75" s="183"/>
      <c r="FBZ75" s="183"/>
      <c r="FCA75" s="183"/>
      <c r="FCB75" s="183"/>
      <c r="FCC75" s="183"/>
      <c r="FCD75" s="183"/>
      <c r="FCE75" s="183"/>
      <c r="FCF75" s="183"/>
      <c r="FCG75" s="183"/>
      <c r="FCH75" s="183"/>
      <c r="FCI75" s="183"/>
      <c r="FCJ75" s="183"/>
      <c r="FCK75" s="183"/>
      <c r="FCL75" s="183"/>
      <c r="FCM75" s="183"/>
      <c r="FCN75" s="183"/>
      <c r="FCO75" s="183"/>
      <c r="FCP75" s="183"/>
      <c r="FCQ75" s="183"/>
      <c r="FCR75" s="183"/>
      <c r="FCS75" s="183"/>
      <c r="FCT75" s="183"/>
      <c r="FCU75" s="183"/>
      <c r="FCV75" s="183"/>
      <c r="FCW75" s="183"/>
      <c r="FCX75" s="183"/>
      <c r="FCY75" s="183"/>
      <c r="FCZ75" s="183"/>
      <c r="FDA75" s="183"/>
      <c r="FDB75" s="183"/>
      <c r="FDC75" s="183"/>
      <c r="FDD75" s="183"/>
      <c r="FDE75" s="183"/>
      <c r="FDF75" s="183"/>
      <c r="FDG75" s="183"/>
      <c r="FDH75" s="183"/>
      <c r="FDI75" s="183"/>
      <c r="FDJ75" s="183"/>
      <c r="FDK75" s="183"/>
      <c r="FDL75" s="183"/>
      <c r="FDM75" s="183"/>
      <c r="FDN75" s="183"/>
      <c r="FDO75" s="183"/>
      <c r="FDP75" s="183"/>
      <c r="FDQ75" s="183"/>
      <c r="FDR75" s="183"/>
      <c r="FDS75" s="183"/>
      <c r="FDT75" s="183"/>
      <c r="FDU75" s="183"/>
      <c r="FDV75" s="183"/>
      <c r="FDW75" s="183"/>
      <c r="FDX75" s="183"/>
      <c r="FDY75" s="183"/>
      <c r="FDZ75" s="183"/>
      <c r="FEA75" s="183"/>
      <c r="FEB75" s="183"/>
      <c r="FEC75" s="183"/>
      <c r="FED75" s="183"/>
      <c r="FEE75" s="183"/>
      <c r="FEF75" s="183"/>
      <c r="FEG75" s="183"/>
      <c r="FEH75" s="183"/>
      <c r="FEI75" s="183"/>
      <c r="FEJ75" s="183"/>
      <c r="FEK75" s="183"/>
      <c r="FEL75" s="183"/>
      <c r="FEM75" s="183"/>
      <c r="FEN75" s="183"/>
      <c r="FEO75" s="183"/>
      <c r="FEP75" s="183"/>
      <c r="FEQ75" s="183"/>
      <c r="FER75" s="183"/>
      <c r="FES75" s="183"/>
      <c r="FET75" s="183"/>
      <c r="FEU75" s="183"/>
      <c r="FEV75" s="183"/>
      <c r="FEW75" s="183"/>
      <c r="FEX75" s="183"/>
      <c r="FEY75" s="183"/>
      <c r="FEZ75" s="183"/>
      <c r="FFA75" s="183"/>
      <c r="FFB75" s="183"/>
      <c r="FFC75" s="183"/>
      <c r="FFD75" s="183"/>
      <c r="FFE75" s="183"/>
      <c r="FFF75" s="183"/>
      <c r="FFG75" s="183"/>
      <c r="FFH75" s="183"/>
      <c r="FFI75" s="183"/>
      <c r="FFJ75" s="183"/>
      <c r="FFK75" s="183"/>
      <c r="FFL75" s="183"/>
      <c r="FFM75" s="183"/>
      <c r="FFN75" s="183"/>
      <c r="FFO75" s="183"/>
      <c r="FFP75" s="183"/>
      <c r="FFQ75" s="183"/>
      <c r="FFR75" s="183"/>
      <c r="FFS75" s="183"/>
      <c r="FFT75" s="183"/>
      <c r="FFU75" s="183"/>
      <c r="FFV75" s="183"/>
      <c r="FFW75" s="183"/>
      <c r="FFX75" s="183"/>
      <c r="FFY75" s="183"/>
      <c r="FFZ75" s="183"/>
      <c r="FGA75" s="183"/>
      <c r="FGB75" s="183"/>
      <c r="FGC75" s="183"/>
      <c r="FGD75" s="183"/>
      <c r="FGE75" s="183"/>
      <c r="FGF75" s="183"/>
      <c r="FGG75" s="183"/>
      <c r="FGH75" s="183"/>
      <c r="FGI75" s="183"/>
      <c r="FGJ75" s="183"/>
      <c r="FGK75" s="183"/>
      <c r="FGL75" s="183"/>
      <c r="FGM75" s="183"/>
      <c r="FGN75" s="183"/>
      <c r="FGO75" s="183"/>
      <c r="FGP75" s="183"/>
      <c r="FGQ75" s="183"/>
      <c r="FGR75" s="183"/>
      <c r="FGS75" s="183"/>
      <c r="FGT75" s="183"/>
      <c r="FGU75" s="183"/>
      <c r="FGV75" s="183"/>
      <c r="FGW75" s="183"/>
      <c r="FGX75" s="183"/>
      <c r="FGY75" s="183"/>
      <c r="FGZ75" s="183"/>
      <c r="FHA75" s="183"/>
      <c r="FHB75" s="183"/>
      <c r="FHC75" s="183"/>
      <c r="FHD75" s="183"/>
      <c r="FHE75" s="183"/>
      <c r="FHF75" s="183"/>
      <c r="FHG75" s="183"/>
      <c r="FHH75" s="183"/>
      <c r="FHI75" s="183"/>
      <c r="FHJ75" s="183"/>
      <c r="FHK75" s="183"/>
      <c r="FHL75" s="183"/>
      <c r="FHM75" s="183"/>
      <c r="FHN75" s="183"/>
      <c r="FHO75" s="183"/>
      <c r="FHP75" s="183"/>
      <c r="FHQ75" s="183"/>
      <c r="FHR75" s="183"/>
      <c r="FHS75" s="183"/>
      <c r="FHT75" s="183"/>
      <c r="FHU75" s="183"/>
      <c r="FHV75" s="183"/>
      <c r="FHW75" s="183"/>
      <c r="FHX75" s="183"/>
      <c r="FHY75" s="183"/>
      <c r="FHZ75" s="183"/>
      <c r="FIA75" s="183"/>
      <c r="FIB75" s="183"/>
      <c r="FIC75" s="183"/>
      <c r="FID75" s="183"/>
      <c r="FIE75" s="183"/>
      <c r="FIF75" s="183"/>
      <c r="FIG75" s="183"/>
      <c r="FIH75" s="183"/>
      <c r="FII75" s="183"/>
      <c r="FIJ75" s="183"/>
      <c r="FIK75" s="183"/>
      <c r="FIL75" s="183"/>
      <c r="FIM75" s="183"/>
      <c r="FIN75" s="183"/>
      <c r="FIO75" s="183"/>
      <c r="FIP75" s="183"/>
      <c r="FIQ75" s="183"/>
      <c r="FIR75" s="183"/>
      <c r="FIS75" s="183"/>
      <c r="FIT75" s="183"/>
      <c r="FIU75" s="183"/>
      <c r="FIV75" s="183"/>
      <c r="FIW75" s="183"/>
      <c r="FIX75" s="183"/>
      <c r="FIY75" s="183"/>
      <c r="FIZ75" s="183"/>
      <c r="FJA75" s="183"/>
      <c r="FJB75" s="183"/>
      <c r="FJC75" s="183"/>
      <c r="FJD75" s="183"/>
      <c r="FJE75" s="183"/>
      <c r="FJF75" s="183"/>
      <c r="FJG75" s="183"/>
      <c r="FJH75" s="183"/>
      <c r="FJI75" s="183"/>
      <c r="FJJ75" s="183"/>
      <c r="FJK75" s="183"/>
      <c r="FJL75" s="183"/>
      <c r="FJM75" s="183"/>
      <c r="FJN75" s="183"/>
      <c r="FJO75" s="183"/>
      <c r="FJP75" s="183"/>
      <c r="FJQ75" s="183"/>
      <c r="FJR75" s="183"/>
      <c r="FJS75" s="183"/>
      <c r="FJT75" s="183"/>
      <c r="FJU75" s="183"/>
      <c r="FJV75" s="183"/>
      <c r="FJW75" s="183"/>
      <c r="FJX75" s="183"/>
      <c r="FJY75" s="183"/>
      <c r="FJZ75" s="183"/>
      <c r="FKA75" s="183"/>
      <c r="FKB75" s="183"/>
      <c r="FKC75" s="183"/>
      <c r="FKD75" s="183"/>
      <c r="FKE75" s="183"/>
      <c r="FKF75" s="183"/>
      <c r="FKG75" s="183"/>
      <c r="FKH75" s="183"/>
      <c r="FKI75" s="183"/>
      <c r="FKJ75" s="183"/>
      <c r="FKK75" s="183"/>
      <c r="FKL75" s="183"/>
      <c r="FKM75" s="183"/>
      <c r="FKN75" s="183"/>
      <c r="FKO75" s="183"/>
      <c r="FKP75" s="183"/>
      <c r="FKQ75" s="183"/>
      <c r="FKR75" s="183"/>
      <c r="FKS75" s="183"/>
      <c r="FKT75" s="183"/>
      <c r="FKU75" s="183"/>
      <c r="FKV75" s="183"/>
      <c r="FKW75" s="183"/>
      <c r="FKX75" s="183"/>
      <c r="FKY75" s="183"/>
      <c r="FKZ75" s="183"/>
      <c r="FLA75" s="183"/>
      <c r="FLB75" s="183"/>
      <c r="FLC75" s="183"/>
      <c r="FLD75" s="183"/>
      <c r="FLE75" s="183"/>
      <c r="FLF75" s="183"/>
      <c r="FLG75" s="183"/>
      <c r="FLH75" s="183"/>
      <c r="FLI75" s="183"/>
      <c r="FLJ75" s="183"/>
      <c r="FLK75" s="183"/>
      <c r="FLL75" s="183"/>
      <c r="FLM75" s="183"/>
      <c r="FLN75" s="183"/>
      <c r="FLO75" s="183"/>
      <c r="FLP75" s="183"/>
      <c r="FLQ75" s="183"/>
      <c r="FLR75" s="183"/>
      <c r="FLS75" s="183"/>
      <c r="FLT75" s="183"/>
      <c r="FLU75" s="183"/>
      <c r="FLV75" s="183"/>
      <c r="FLW75" s="183"/>
      <c r="FLX75" s="183"/>
      <c r="FLY75" s="183"/>
      <c r="FLZ75" s="183"/>
      <c r="FMA75" s="183"/>
      <c r="FMB75" s="183"/>
      <c r="FMC75" s="183"/>
      <c r="FMD75" s="183"/>
      <c r="FME75" s="183"/>
      <c r="FMF75" s="183"/>
      <c r="FMG75" s="183"/>
      <c r="FMH75" s="183"/>
      <c r="FMI75" s="183"/>
      <c r="FMJ75" s="183"/>
      <c r="FMK75" s="183"/>
      <c r="FML75" s="183"/>
      <c r="FMM75" s="183"/>
      <c r="FMN75" s="183"/>
      <c r="FMO75" s="183"/>
      <c r="FMP75" s="183"/>
      <c r="FMQ75" s="183"/>
      <c r="FMR75" s="183"/>
      <c r="FMS75" s="183"/>
      <c r="FMT75" s="183"/>
      <c r="FMU75" s="183"/>
      <c r="FMV75" s="183"/>
      <c r="FMW75" s="183"/>
      <c r="FMX75" s="183"/>
      <c r="FMY75" s="183"/>
      <c r="FMZ75" s="183"/>
      <c r="FNA75" s="183"/>
      <c r="FNB75" s="183"/>
      <c r="FNC75" s="183"/>
      <c r="FND75" s="183"/>
      <c r="FNE75" s="183"/>
      <c r="FNF75" s="183"/>
      <c r="FNG75" s="183"/>
      <c r="FNH75" s="183"/>
      <c r="FNI75" s="183"/>
      <c r="FNJ75" s="183"/>
      <c r="FNK75" s="183"/>
      <c r="FNL75" s="183"/>
      <c r="FNM75" s="183"/>
      <c r="FNN75" s="183"/>
      <c r="FNO75" s="183"/>
      <c r="FNP75" s="183"/>
      <c r="FNQ75" s="183"/>
      <c r="FNR75" s="183"/>
      <c r="FNS75" s="183"/>
      <c r="FNT75" s="183"/>
      <c r="FNU75" s="183"/>
      <c r="FNV75" s="183"/>
      <c r="FNW75" s="183"/>
      <c r="FNX75" s="183"/>
      <c r="FNY75" s="183"/>
      <c r="FNZ75" s="183"/>
      <c r="FOA75" s="183"/>
      <c r="FOB75" s="183"/>
      <c r="FOC75" s="183"/>
      <c r="FOD75" s="183"/>
      <c r="FOE75" s="183"/>
      <c r="FOF75" s="183"/>
      <c r="FOG75" s="183"/>
      <c r="FOH75" s="183"/>
      <c r="FOI75" s="183"/>
      <c r="FOJ75" s="183"/>
      <c r="FOK75" s="183"/>
      <c r="FOL75" s="183"/>
      <c r="FOM75" s="183"/>
      <c r="FON75" s="183"/>
      <c r="FOO75" s="183"/>
      <c r="FOP75" s="183"/>
      <c r="FOQ75" s="183"/>
      <c r="FOR75" s="183"/>
      <c r="FOS75" s="183"/>
      <c r="FOT75" s="183"/>
      <c r="FOU75" s="183"/>
      <c r="FOV75" s="183"/>
      <c r="FOW75" s="183"/>
      <c r="FOX75" s="183"/>
      <c r="FOY75" s="183"/>
      <c r="FOZ75" s="183"/>
      <c r="FPA75" s="183"/>
      <c r="FPB75" s="183"/>
      <c r="FPC75" s="183"/>
      <c r="FPD75" s="183"/>
      <c r="FPE75" s="183"/>
      <c r="FPF75" s="183"/>
      <c r="FPG75" s="183"/>
      <c r="FPH75" s="183"/>
      <c r="FPI75" s="183"/>
      <c r="FPJ75" s="183"/>
      <c r="FPK75" s="183"/>
      <c r="FPL75" s="183"/>
      <c r="FPM75" s="183"/>
      <c r="FPN75" s="183"/>
      <c r="FPO75" s="183"/>
      <c r="FPP75" s="183"/>
      <c r="FPQ75" s="183"/>
      <c r="FPR75" s="183"/>
      <c r="FPS75" s="183"/>
      <c r="FPT75" s="183"/>
      <c r="FPU75" s="183"/>
      <c r="FPV75" s="183"/>
      <c r="FPW75" s="183"/>
      <c r="FPX75" s="183"/>
      <c r="FPY75" s="183"/>
      <c r="FPZ75" s="183"/>
      <c r="FQA75" s="183"/>
      <c r="FQB75" s="183"/>
      <c r="FQC75" s="183"/>
      <c r="FQD75" s="183"/>
      <c r="FQE75" s="183"/>
      <c r="FQF75" s="183"/>
      <c r="FQG75" s="183"/>
      <c r="FQH75" s="183"/>
      <c r="FQI75" s="183"/>
      <c r="FQJ75" s="183"/>
      <c r="FQK75" s="183"/>
      <c r="FQL75" s="183"/>
      <c r="FQM75" s="183"/>
      <c r="FQN75" s="183"/>
      <c r="FQO75" s="183"/>
      <c r="FQP75" s="183"/>
      <c r="FQQ75" s="183"/>
      <c r="FQR75" s="183"/>
      <c r="FQS75" s="183"/>
      <c r="FQT75" s="183"/>
      <c r="FQU75" s="183"/>
      <c r="FQV75" s="183"/>
      <c r="FQW75" s="183"/>
      <c r="FQX75" s="183"/>
      <c r="FQY75" s="183"/>
      <c r="FQZ75" s="183"/>
      <c r="FRA75" s="183"/>
      <c r="FRB75" s="183"/>
      <c r="FRC75" s="183"/>
      <c r="FRD75" s="183"/>
      <c r="FRE75" s="183"/>
      <c r="FRF75" s="183"/>
      <c r="FRG75" s="183"/>
      <c r="FRH75" s="183"/>
      <c r="FRI75" s="183"/>
      <c r="FRJ75" s="183"/>
      <c r="FRK75" s="183"/>
      <c r="FRL75" s="183"/>
      <c r="FRM75" s="183"/>
      <c r="FRN75" s="183"/>
      <c r="FRO75" s="183"/>
      <c r="FRP75" s="183"/>
      <c r="FRQ75" s="183"/>
      <c r="FRR75" s="183"/>
      <c r="FRS75" s="183"/>
      <c r="FRT75" s="183"/>
      <c r="FRU75" s="183"/>
      <c r="FRV75" s="183"/>
      <c r="FRW75" s="183"/>
      <c r="FRX75" s="183"/>
      <c r="FRY75" s="183"/>
      <c r="FRZ75" s="183"/>
      <c r="FSA75" s="183"/>
      <c r="FSB75" s="183"/>
      <c r="FSC75" s="183"/>
      <c r="FSD75" s="183"/>
      <c r="FSE75" s="183"/>
      <c r="FSF75" s="183"/>
      <c r="FSG75" s="183"/>
      <c r="FSH75" s="183"/>
      <c r="FSI75" s="183"/>
      <c r="FSJ75" s="183"/>
      <c r="FSK75" s="183"/>
      <c r="FSL75" s="183"/>
      <c r="FSM75" s="183"/>
      <c r="FSN75" s="183"/>
      <c r="FSO75" s="183"/>
      <c r="FSP75" s="183"/>
      <c r="FSQ75" s="183"/>
      <c r="FSR75" s="183"/>
      <c r="FSS75" s="183"/>
      <c r="FST75" s="183"/>
      <c r="FSU75" s="183"/>
      <c r="FSV75" s="183"/>
      <c r="FSW75" s="183"/>
      <c r="FSX75" s="183"/>
      <c r="FSY75" s="183"/>
      <c r="FSZ75" s="183"/>
      <c r="FTA75" s="183"/>
      <c r="FTB75" s="183"/>
      <c r="FTC75" s="183"/>
      <c r="FTD75" s="183"/>
      <c r="FTE75" s="183"/>
      <c r="FTF75" s="183"/>
      <c r="FTG75" s="183"/>
      <c r="FTH75" s="183"/>
      <c r="FTI75" s="183"/>
      <c r="FTJ75" s="183"/>
      <c r="FTK75" s="183"/>
      <c r="FTL75" s="183"/>
      <c r="FTM75" s="183"/>
      <c r="FTN75" s="183"/>
      <c r="FTO75" s="183"/>
      <c r="FTP75" s="183"/>
      <c r="FTQ75" s="183"/>
      <c r="FTR75" s="183"/>
      <c r="FTS75" s="183"/>
      <c r="FTT75" s="183"/>
      <c r="FTU75" s="183"/>
      <c r="FTV75" s="183"/>
      <c r="FTW75" s="183"/>
      <c r="FTX75" s="183"/>
      <c r="FTY75" s="183"/>
      <c r="FTZ75" s="183"/>
      <c r="FUA75" s="183"/>
      <c r="FUB75" s="183"/>
      <c r="FUC75" s="183"/>
      <c r="FUD75" s="183"/>
      <c r="FUE75" s="183"/>
      <c r="FUF75" s="183"/>
      <c r="FUG75" s="183"/>
      <c r="FUH75" s="183"/>
      <c r="FUI75" s="183"/>
      <c r="FUJ75" s="183"/>
      <c r="FUK75" s="183"/>
      <c r="FUL75" s="183"/>
      <c r="FUM75" s="183"/>
      <c r="FUN75" s="183"/>
      <c r="FUO75" s="183"/>
      <c r="FUP75" s="183"/>
      <c r="FUQ75" s="183"/>
      <c r="FUR75" s="183"/>
      <c r="FUS75" s="183"/>
      <c r="FUT75" s="183"/>
      <c r="FUU75" s="183"/>
      <c r="FUV75" s="183"/>
      <c r="FUW75" s="183"/>
      <c r="FUX75" s="183"/>
      <c r="FUY75" s="183"/>
      <c r="FUZ75" s="183"/>
      <c r="FVA75" s="183"/>
      <c r="FVB75" s="183"/>
      <c r="FVC75" s="183"/>
      <c r="FVD75" s="183"/>
      <c r="FVE75" s="183"/>
      <c r="FVF75" s="183"/>
      <c r="FVG75" s="183"/>
      <c r="FVH75" s="183"/>
      <c r="FVI75" s="183"/>
      <c r="FVJ75" s="183"/>
      <c r="FVK75" s="183"/>
      <c r="FVL75" s="183"/>
      <c r="FVM75" s="183"/>
      <c r="FVN75" s="183"/>
      <c r="FVO75" s="183"/>
      <c r="FVP75" s="183"/>
      <c r="FVQ75" s="183"/>
      <c r="FVR75" s="183"/>
      <c r="FVS75" s="183"/>
      <c r="FVT75" s="183"/>
      <c r="FVU75" s="183"/>
      <c r="FVV75" s="183"/>
      <c r="FVW75" s="183"/>
      <c r="FVX75" s="183"/>
      <c r="FVY75" s="183"/>
      <c r="FVZ75" s="183"/>
      <c r="FWA75" s="183"/>
      <c r="FWB75" s="183"/>
      <c r="FWC75" s="183"/>
      <c r="FWD75" s="183"/>
      <c r="FWE75" s="183"/>
      <c r="FWF75" s="183"/>
      <c r="FWG75" s="183"/>
      <c r="FWH75" s="183"/>
      <c r="FWI75" s="183"/>
      <c r="FWJ75" s="183"/>
      <c r="FWK75" s="183"/>
      <c r="FWL75" s="183"/>
      <c r="FWM75" s="183"/>
      <c r="FWN75" s="183"/>
      <c r="FWO75" s="183"/>
      <c r="FWP75" s="183"/>
      <c r="FWQ75" s="183"/>
      <c r="FWR75" s="183"/>
      <c r="FWS75" s="183"/>
      <c r="FWT75" s="183"/>
      <c r="FWU75" s="183"/>
      <c r="FWV75" s="183"/>
      <c r="FWW75" s="183"/>
      <c r="FWX75" s="183"/>
      <c r="FWY75" s="183"/>
      <c r="FWZ75" s="183"/>
      <c r="FXA75" s="183"/>
      <c r="FXB75" s="183"/>
      <c r="FXC75" s="183"/>
      <c r="FXD75" s="183"/>
      <c r="FXE75" s="183"/>
      <c r="FXF75" s="183"/>
      <c r="FXG75" s="183"/>
      <c r="FXH75" s="183"/>
      <c r="FXI75" s="183"/>
      <c r="FXJ75" s="183"/>
      <c r="FXK75" s="183"/>
      <c r="FXL75" s="183"/>
      <c r="FXM75" s="183"/>
      <c r="FXN75" s="183"/>
      <c r="FXO75" s="183"/>
      <c r="FXP75" s="183"/>
      <c r="FXQ75" s="183"/>
      <c r="FXR75" s="183"/>
      <c r="FXS75" s="183"/>
      <c r="FXT75" s="183"/>
      <c r="FXU75" s="183"/>
      <c r="FXV75" s="183"/>
      <c r="FXW75" s="183"/>
      <c r="FXX75" s="183"/>
      <c r="FXY75" s="183"/>
      <c r="FXZ75" s="183"/>
      <c r="FYA75" s="183"/>
      <c r="FYB75" s="183"/>
      <c r="FYC75" s="183"/>
      <c r="FYD75" s="183"/>
      <c r="FYE75" s="183"/>
      <c r="FYF75" s="183"/>
      <c r="FYG75" s="183"/>
      <c r="FYH75" s="183"/>
      <c r="FYI75" s="183"/>
      <c r="FYJ75" s="183"/>
      <c r="FYK75" s="183"/>
      <c r="FYL75" s="183"/>
      <c r="FYM75" s="183"/>
      <c r="FYN75" s="183"/>
      <c r="FYO75" s="183"/>
      <c r="FYP75" s="183"/>
      <c r="FYQ75" s="183"/>
      <c r="FYR75" s="183"/>
      <c r="FYS75" s="183"/>
      <c r="FYT75" s="183"/>
      <c r="FYU75" s="183"/>
      <c r="FYV75" s="183"/>
      <c r="FYW75" s="183"/>
      <c r="FYX75" s="183"/>
      <c r="FYY75" s="183"/>
      <c r="FYZ75" s="183"/>
      <c r="FZA75" s="183"/>
      <c r="FZB75" s="183"/>
      <c r="FZC75" s="183"/>
      <c r="FZD75" s="183"/>
      <c r="FZE75" s="183"/>
      <c r="FZF75" s="183"/>
      <c r="FZG75" s="183"/>
      <c r="FZH75" s="183"/>
      <c r="FZI75" s="183"/>
      <c r="FZJ75" s="183"/>
      <c r="FZK75" s="183"/>
      <c r="FZL75" s="183"/>
      <c r="FZM75" s="183"/>
      <c r="FZN75" s="183"/>
      <c r="FZO75" s="183"/>
      <c r="FZP75" s="183"/>
      <c r="FZQ75" s="183"/>
      <c r="FZR75" s="183"/>
      <c r="FZS75" s="183"/>
      <c r="FZT75" s="183"/>
      <c r="FZU75" s="183"/>
      <c r="FZV75" s="183"/>
      <c r="FZW75" s="183"/>
      <c r="FZX75" s="183"/>
      <c r="FZY75" s="183"/>
      <c r="FZZ75" s="183"/>
      <c r="GAA75" s="183"/>
      <c r="GAB75" s="183"/>
      <c r="GAC75" s="183"/>
      <c r="GAD75" s="183"/>
      <c r="GAE75" s="183"/>
      <c r="GAF75" s="183"/>
      <c r="GAG75" s="183"/>
      <c r="GAH75" s="183"/>
      <c r="GAI75" s="183"/>
      <c r="GAJ75" s="183"/>
      <c r="GAK75" s="183"/>
      <c r="GAL75" s="183"/>
      <c r="GAM75" s="183"/>
      <c r="GAN75" s="183"/>
      <c r="GAO75" s="183"/>
      <c r="GAP75" s="183"/>
      <c r="GAQ75" s="183"/>
      <c r="GAR75" s="183"/>
      <c r="GAS75" s="183"/>
      <c r="GAT75" s="183"/>
      <c r="GAU75" s="183"/>
      <c r="GAV75" s="183"/>
      <c r="GAW75" s="183"/>
      <c r="GAX75" s="183"/>
      <c r="GAY75" s="183"/>
      <c r="GAZ75" s="183"/>
      <c r="GBA75" s="183"/>
      <c r="GBB75" s="183"/>
      <c r="GBC75" s="183"/>
      <c r="GBD75" s="183"/>
      <c r="GBE75" s="183"/>
      <c r="GBF75" s="183"/>
      <c r="GBG75" s="183"/>
      <c r="GBH75" s="183"/>
      <c r="GBI75" s="183"/>
      <c r="GBJ75" s="183"/>
      <c r="GBK75" s="183"/>
      <c r="GBL75" s="183"/>
      <c r="GBM75" s="183"/>
      <c r="GBN75" s="183"/>
      <c r="GBO75" s="183"/>
      <c r="GBP75" s="183"/>
      <c r="GBQ75" s="183"/>
      <c r="GBR75" s="183"/>
      <c r="GBS75" s="183"/>
      <c r="GBT75" s="183"/>
      <c r="GBU75" s="183"/>
      <c r="GBV75" s="183"/>
      <c r="GBW75" s="183"/>
      <c r="GBX75" s="183"/>
      <c r="GBY75" s="183"/>
      <c r="GBZ75" s="183"/>
      <c r="GCA75" s="183"/>
      <c r="GCB75" s="183"/>
      <c r="GCC75" s="183"/>
      <c r="GCD75" s="183"/>
      <c r="GCE75" s="183"/>
      <c r="GCF75" s="183"/>
      <c r="GCG75" s="183"/>
      <c r="GCH75" s="183"/>
      <c r="GCI75" s="183"/>
      <c r="GCJ75" s="183"/>
      <c r="GCK75" s="183"/>
      <c r="GCL75" s="183"/>
      <c r="GCM75" s="183"/>
      <c r="GCN75" s="183"/>
      <c r="GCO75" s="183"/>
      <c r="GCP75" s="183"/>
      <c r="GCQ75" s="183"/>
      <c r="GCR75" s="183"/>
      <c r="GCS75" s="183"/>
      <c r="GCT75" s="183"/>
      <c r="GCU75" s="183"/>
      <c r="GCV75" s="183"/>
      <c r="GCW75" s="183"/>
      <c r="GCX75" s="183"/>
      <c r="GCY75" s="183"/>
      <c r="GCZ75" s="183"/>
      <c r="GDA75" s="183"/>
      <c r="GDB75" s="183"/>
      <c r="GDC75" s="183"/>
      <c r="GDD75" s="183"/>
      <c r="GDE75" s="183"/>
      <c r="GDF75" s="183"/>
      <c r="GDG75" s="183"/>
      <c r="GDH75" s="183"/>
      <c r="GDI75" s="183"/>
      <c r="GDJ75" s="183"/>
      <c r="GDK75" s="183"/>
      <c r="GDL75" s="183"/>
      <c r="GDM75" s="183"/>
      <c r="GDN75" s="183"/>
      <c r="GDO75" s="183"/>
      <c r="GDP75" s="183"/>
      <c r="GDQ75" s="183"/>
      <c r="GDR75" s="183"/>
      <c r="GDS75" s="183"/>
      <c r="GDT75" s="183"/>
      <c r="GDU75" s="183"/>
      <c r="GDV75" s="183"/>
      <c r="GDW75" s="183"/>
      <c r="GDX75" s="183"/>
      <c r="GDY75" s="183"/>
      <c r="GDZ75" s="183"/>
      <c r="GEA75" s="183"/>
      <c r="GEB75" s="183"/>
      <c r="GEC75" s="183"/>
      <c r="GED75" s="183"/>
      <c r="GEE75" s="183"/>
      <c r="GEF75" s="183"/>
      <c r="GEG75" s="183"/>
      <c r="GEH75" s="183"/>
      <c r="GEI75" s="183"/>
      <c r="GEJ75" s="183"/>
      <c r="GEK75" s="183"/>
      <c r="GEL75" s="183"/>
      <c r="GEM75" s="183"/>
      <c r="GEN75" s="183"/>
      <c r="GEO75" s="183"/>
      <c r="GEP75" s="183"/>
      <c r="GEQ75" s="183"/>
      <c r="GER75" s="183"/>
      <c r="GES75" s="183"/>
      <c r="GET75" s="183"/>
      <c r="GEU75" s="183"/>
      <c r="GEV75" s="183"/>
      <c r="GEW75" s="183"/>
      <c r="GEX75" s="183"/>
      <c r="GEY75" s="183"/>
      <c r="GEZ75" s="183"/>
      <c r="GFA75" s="183"/>
      <c r="GFB75" s="183"/>
      <c r="GFC75" s="183"/>
      <c r="GFD75" s="183"/>
      <c r="GFE75" s="183"/>
      <c r="GFF75" s="183"/>
      <c r="GFG75" s="183"/>
      <c r="GFH75" s="183"/>
      <c r="GFI75" s="183"/>
      <c r="GFJ75" s="183"/>
      <c r="GFK75" s="183"/>
      <c r="GFL75" s="183"/>
      <c r="GFM75" s="183"/>
      <c r="GFN75" s="183"/>
      <c r="GFO75" s="183"/>
      <c r="GFP75" s="183"/>
      <c r="GFQ75" s="183"/>
      <c r="GFR75" s="183"/>
      <c r="GFS75" s="183"/>
      <c r="GFT75" s="183"/>
      <c r="GFU75" s="183"/>
      <c r="GFV75" s="183"/>
      <c r="GFW75" s="183"/>
      <c r="GFX75" s="183"/>
      <c r="GFY75" s="183"/>
      <c r="GFZ75" s="183"/>
      <c r="GGA75" s="183"/>
      <c r="GGB75" s="183"/>
      <c r="GGC75" s="183"/>
      <c r="GGD75" s="183"/>
      <c r="GGE75" s="183"/>
      <c r="GGF75" s="183"/>
      <c r="GGG75" s="183"/>
      <c r="GGH75" s="183"/>
      <c r="GGI75" s="183"/>
      <c r="GGJ75" s="183"/>
      <c r="GGK75" s="183"/>
      <c r="GGL75" s="183"/>
      <c r="GGM75" s="183"/>
      <c r="GGN75" s="183"/>
      <c r="GGO75" s="183"/>
      <c r="GGP75" s="183"/>
      <c r="GGQ75" s="183"/>
      <c r="GGR75" s="183"/>
      <c r="GGS75" s="183"/>
      <c r="GGT75" s="183"/>
      <c r="GGU75" s="183"/>
      <c r="GGV75" s="183"/>
      <c r="GGW75" s="183"/>
      <c r="GGX75" s="183"/>
      <c r="GGY75" s="183"/>
      <c r="GGZ75" s="183"/>
      <c r="GHA75" s="183"/>
      <c r="GHB75" s="183"/>
      <c r="GHC75" s="183"/>
      <c r="GHD75" s="183"/>
      <c r="GHE75" s="183"/>
      <c r="GHF75" s="183"/>
      <c r="GHG75" s="183"/>
      <c r="GHH75" s="183"/>
      <c r="GHI75" s="183"/>
      <c r="GHJ75" s="183"/>
      <c r="GHK75" s="183"/>
      <c r="GHL75" s="183"/>
      <c r="GHM75" s="183"/>
      <c r="GHN75" s="183"/>
      <c r="GHO75" s="183"/>
      <c r="GHP75" s="183"/>
      <c r="GHQ75" s="183"/>
      <c r="GHR75" s="183"/>
      <c r="GHS75" s="183"/>
      <c r="GHT75" s="183"/>
      <c r="GHU75" s="183"/>
      <c r="GHV75" s="183"/>
      <c r="GHW75" s="183"/>
      <c r="GHX75" s="183"/>
      <c r="GHY75" s="183"/>
      <c r="GHZ75" s="183"/>
      <c r="GIA75" s="183"/>
      <c r="GIB75" s="183"/>
      <c r="GIC75" s="183"/>
      <c r="GID75" s="183"/>
      <c r="GIE75" s="183"/>
      <c r="GIF75" s="183"/>
      <c r="GIG75" s="183"/>
      <c r="GIH75" s="183"/>
      <c r="GII75" s="183"/>
      <c r="GIJ75" s="183"/>
      <c r="GIK75" s="183"/>
      <c r="GIL75" s="183"/>
      <c r="GIM75" s="183"/>
      <c r="GIN75" s="183"/>
      <c r="GIO75" s="183"/>
      <c r="GIP75" s="183"/>
      <c r="GIQ75" s="183"/>
      <c r="GIR75" s="183"/>
      <c r="GIS75" s="183"/>
      <c r="GIT75" s="183"/>
      <c r="GIU75" s="183"/>
      <c r="GIV75" s="183"/>
      <c r="GIW75" s="183"/>
      <c r="GIX75" s="183"/>
      <c r="GIY75" s="183"/>
      <c r="GIZ75" s="183"/>
      <c r="GJA75" s="183"/>
      <c r="GJB75" s="183"/>
      <c r="GJC75" s="183"/>
      <c r="GJD75" s="183"/>
      <c r="GJE75" s="183"/>
      <c r="GJF75" s="183"/>
      <c r="GJG75" s="183"/>
      <c r="GJH75" s="183"/>
      <c r="GJI75" s="183"/>
      <c r="GJJ75" s="183"/>
      <c r="GJK75" s="183"/>
      <c r="GJL75" s="183"/>
      <c r="GJM75" s="183"/>
      <c r="GJN75" s="183"/>
      <c r="GJO75" s="183"/>
      <c r="GJP75" s="183"/>
      <c r="GJQ75" s="183"/>
      <c r="GJR75" s="183"/>
      <c r="GJS75" s="183"/>
      <c r="GJT75" s="183"/>
      <c r="GJU75" s="183"/>
      <c r="GJV75" s="183"/>
      <c r="GJW75" s="183"/>
      <c r="GJX75" s="183"/>
      <c r="GJY75" s="183"/>
      <c r="GJZ75" s="183"/>
      <c r="GKA75" s="183"/>
      <c r="GKB75" s="183"/>
      <c r="GKC75" s="183"/>
      <c r="GKD75" s="183"/>
      <c r="GKE75" s="183"/>
      <c r="GKF75" s="183"/>
      <c r="GKG75" s="183"/>
      <c r="GKH75" s="183"/>
      <c r="GKI75" s="183"/>
      <c r="GKJ75" s="183"/>
      <c r="GKK75" s="183"/>
      <c r="GKL75" s="183"/>
      <c r="GKM75" s="183"/>
      <c r="GKN75" s="183"/>
      <c r="GKO75" s="183"/>
      <c r="GKP75" s="183"/>
      <c r="GKQ75" s="183"/>
      <c r="GKR75" s="183"/>
      <c r="GKS75" s="183"/>
      <c r="GKT75" s="183"/>
      <c r="GKU75" s="183"/>
      <c r="GKV75" s="183"/>
      <c r="GKW75" s="183"/>
      <c r="GKX75" s="183"/>
      <c r="GKY75" s="183"/>
      <c r="GKZ75" s="183"/>
      <c r="GLA75" s="183"/>
      <c r="GLB75" s="183"/>
      <c r="GLC75" s="183"/>
      <c r="GLD75" s="183"/>
      <c r="GLE75" s="183"/>
      <c r="GLF75" s="183"/>
      <c r="GLG75" s="183"/>
      <c r="GLH75" s="183"/>
      <c r="GLI75" s="183"/>
      <c r="GLJ75" s="183"/>
      <c r="GLK75" s="183"/>
      <c r="GLL75" s="183"/>
      <c r="GLM75" s="183"/>
      <c r="GLN75" s="183"/>
      <c r="GLO75" s="183"/>
      <c r="GLP75" s="183"/>
      <c r="GLQ75" s="183"/>
      <c r="GLR75" s="183"/>
      <c r="GLS75" s="183"/>
      <c r="GLT75" s="183"/>
      <c r="GLU75" s="183"/>
      <c r="GLV75" s="183"/>
      <c r="GLW75" s="183"/>
      <c r="GLX75" s="183"/>
      <c r="GLY75" s="183"/>
      <c r="GLZ75" s="183"/>
      <c r="GMA75" s="183"/>
      <c r="GMB75" s="183"/>
      <c r="GMC75" s="183"/>
      <c r="GMD75" s="183"/>
      <c r="GME75" s="183"/>
      <c r="GMF75" s="183"/>
      <c r="GMG75" s="183"/>
      <c r="GMH75" s="183"/>
      <c r="GMI75" s="183"/>
      <c r="GMJ75" s="183"/>
      <c r="GMK75" s="183"/>
      <c r="GML75" s="183"/>
      <c r="GMM75" s="183"/>
      <c r="GMN75" s="183"/>
      <c r="GMO75" s="183"/>
      <c r="GMP75" s="183"/>
      <c r="GMQ75" s="183"/>
      <c r="GMR75" s="183"/>
      <c r="GMS75" s="183"/>
      <c r="GMT75" s="183"/>
      <c r="GMU75" s="183"/>
      <c r="GMV75" s="183"/>
      <c r="GMW75" s="183"/>
      <c r="GMX75" s="183"/>
      <c r="GMY75" s="183"/>
      <c r="GMZ75" s="183"/>
      <c r="GNA75" s="183"/>
      <c r="GNB75" s="183"/>
      <c r="GNC75" s="183"/>
      <c r="GND75" s="183"/>
      <c r="GNE75" s="183"/>
      <c r="GNF75" s="183"/>
      <c r="GNG75" s="183"/>
      <c r="GNH75" s="183"/>
      <c r="GNI75" s="183"/>
      <c r="GNJ75" s="183"/>
      <c r="GNK75" s="183"/>
      <c r="GNL75" s="183"/>
      <c r="GNM75" s="183"/>
      <c r="GNN75" s="183"/>
      <c r="GNO75" s="183"/>
      <c r="GNP75" s="183"/>
      <c r="GNQ75" s="183"/>
      <c r="GNR75" s="183"/>
      <c r="GNS75" s="183"/>
      <c r="GNT75" s="183"/>
      <c r="GNU75" s="183"/>
      <c r="GNV75" s="183"/>
      <c r="GNW75" s="183"/>
      <c r="GNX75" s="183"/>
      <c r="GNY75" s="183"/>
      <c r="GNZ75" s="183"/>
      <c r="GOA75" s="183"/>
      <c r="GOB75" s="183"/>
      <c r="GOC75" s="183"/>
      <c r="GOD75" s="183"/>
      <c r="GOE75" s="183"/>
      <c r="GOF75" s="183"/>
      <c r="GOG75" s="183"/>
      <c r="GOH75" s="183"/>
      <c r="GOI75" s="183"/>
      <c r="GOJ75" s="183"/>
      <c r="GOK75" s="183"/>
      <c r="GOL75" s="183"/>
      <c r="GOM75" s="183"/>
      <c r="GON75" s="183"/>
      <c r="GOO75" s="183"/>
      <c r="GOP75" s="183"/>
      <c r="GOQ75" s="183"/>
      <c r="GOR75" s="183"/>
      <c r="GOS75" s="183"/>
      <c r="GOT75" s="183"/>
      <c r="GOU75" s="183"/>
      <c r="GOV75" s="183"/>
      <c r="GOW75" s="183"/>
      <c r="GOX75" s="183"/>
      <c r="GOY75" s="183"/>
      <c r="GOZ75" s="183"/>
      <c r="GPA75" s="183"/>
      <c r="GPB75" s="183"/>
      <c r="GPC75" s="183"/>
      <c r="GPD75" s="183"/>
      <c r="GPE75" s="183"/>
      <c r="GPF75" s="183"/>
      <c r="GPG75" s="183"/>
      <c r="GPH75" s="183"/>
      <c r="GPI75" s="183"/>
      <c r="GPJ75" s="183"/>
      <c r="GPK75" s="183"/>
      <c r="GPL75" s="183"/>
      <c r="GPM75" s="183"/>
      <c r="GPN75" s="183"/>
      <c r="GPO75" s="183"/>
      <c r="GPP75" s="183"/>
      <c r="GPQ75" s="183"/>
      <c r="GPR75" s="183"/>
      <c r="GPS75" s="183"/>
      <c r="GPT75" s="183"/>
      <c r="GPU75" s="183"/>
      <c r="GPV75" s="183"/>
      <c r="GPW75" s="183"/>
      <c r="GPX75" s="183"/>
      <c r="GPY75" s="183"/>
      <c r="GPZ75" s="183"/>
      <c r="GQA75" s="183"/>
      <c r="GQB75" s="183"/>
      <c r="GQC75" s="183"/>
      <c r="GQD75" s="183"/>
      <c r="GQE75" s="183"/>
      <c r="GQF75" s="183"/>
      <c r="GQG75" s="183"/>
      <c r="GQH75" s="183"/>
      <c r="GQI75" s="183"/>
      <c r="GQJ75" s="183"/>
      <c r="GQK75" s="183"/>
      <c r="GQL75" s="183"/>
      <c r="GQM75" s="183"/>
      <c r="GQN75" s="183"/>
      <c r="GQO75" s="183"/>
      <c r="GQP75" s="183"/>
      <c r="GQQ75" s="183"/>
      <c r="GQR75" s="183"/>
      <c r="GQS75" s="183"/>
      <c r="GQT75" s="183"/>
      <c r="GQU75" s="183"/>
      <c r="GQV75" s="183"/>
      <c r="GQW75" s="183"/>
      <c r="GQX75" s="183"/>
      <c r="GQY75" s="183"/>
      <c r="GQZ75" s="183"/>
      <c r="GRA75" s="183"/>
      <c r="GRB75" s="183"/>
      <c r="GRC75" s="183"/>
      <c r="GRD75" s="183"/>
      <c r="GRE75" s="183"/>
      <c r="GRF75" s="183"/>
      <c r="GRG75" s="183"/>
      <c r="GRH75" s="183"/>
      <c r="GRI75" s="183"/>
      <c r="GRJ75" s="183"/>
      <c r="GRK75" s="183"/>
      <c r="GRL75" s="183"/>
      <c r="GRM75" s="183"/>
      <c r="GRN75" s="183"/>
      <c r="GRO75" s="183"/>
      <c r="GRP75" s="183"/>
      <c r="GRQ75" s="183"/>
      <c r="GRR75" s="183"/>
      <c r="GRS75" s="183"/>
      <c r="GRT75" s="183"/>
      <c r="GRU75" s="183"/>
      <c r="GRV75" s="183"/>
      <c r="GRW75" s="183"/>
      <c r="GRX75" s="183"/>
      <c r="GRY75" s="183"/>
      <c r="GRZ75" s="183"/>
      <c r="GSA75" s="183"/>
      <c r="GSB75" s="183"/>
      <c r="GSC75" s="183"/>
      <c r="GSD75" s="183"/>
      <c r="GSE75" s="183"/>
      <c r="GSF75" s="183"/>
      <c r="GSG75" s="183"/>
      <c r="GSH75" s="183"/>
      <c r="GSI75" s="183"/>
      <c r="GSJ75" s="183"/>
      <c r="GSK75" s="183"/>
      <c r="GSL75" s="183"/>
      <c r="GSM75" s="183"/>
      <c r="GSN75" s="183"/>
      <c r="GSO75" s="183"/>
      <c r="GSP75" s="183"/>
      <c r="GSQ75" s="183"/>
      <c r="GSR75" s="183"/>
      <c r="GSS75" s="183"/>
      <c r="GST75" s="183"/>
      <c r="GSU75" s="183"/>
      <c r="GSV75" s="183"/>
      <c r="GSW75" s="183"/>
      <c r="GSX75" s="183"/>
      <c r="GSY75" s="183"/>
      <c r="GSZ75" s="183"/>
      <c r="GTA75" s="183"/>
      <c r="GTB75" s="183"/>
      <c r="GTC75" s="183"/>
      <c r="GTD75" s="183"/>
      <c r="GTE75" s="183"/>
      <c r="GTF75" s="183"/>
      <c r="GTG75" s="183"/>
      <c r="GTH75" s="183"/>
      <c r="GTI75" s="183"/>
      <c r="GTJ75" s="183"/>
      <c r="GTK75" s="183"/>
      <c r="GTL75" s="183"/>
      <c r="GTM75" s="183"/>
      <c r="GTN75" s="183"/>
      <c r="GTO75" s="183"/>
      <c r="GTP75" s="183"/>
      <c r="GTQ75" s="183"/>
      <c r="GTR75" s="183"/>
      <c r="GTS75" s="183"/>
      <c r="GTT75" s="183"/>
      <c r="GTU75" s="183"/>
      <c r="GTV75" s="183"/>
      <c r="GTW75" s="183"/>
      <c r="GTX75" s="183"/>
      <c r="GTY75" s="183"/>
      <c r="GTZ75" s="183"/>
      <c r="GUA75" s="183"/>
      <c r="GUB75" s="183"/>
      <c r="GUC75" s="183"/>
      <c r="GUD75" s="183"/>
      <c r="GUE75" s="183"/>
      <c r="GUF75" s="183"/>
      <c r="GUG75" s="183"/>
      <c r="GUH75" s="183"/>
      <c r="GUI75" s="183"/>
      <c r="GUJ75" s="183"/>
      <c r="GUK75" s="183"/>
      <c r="GUL75" s="183"/>
      <c r="GUM75" s="183"/>
      <c r="GUN75" s="183"/>
      <c r="GUO75" s="183"/>
      <c r="GUP75" s="183"/>
      <c r="GUQ75" s="183"/>
      <c r="GUR75" s="183"/>
      <c r="GUS75" s="183"/>
      <c r="GUT75" s="183"/>
      <c r="GUU75" s="183"/>
      <c r="GUV75" s="183"/>
      <c r="GUW75" s="183"/>
      <c r="GUX75" s="183"/>
      <c r="GUY75" s="183"/>
      <c r="GUZ75" s="183"/>
      <c r="GVA75" s="183"/>
      <c r="GVB75" s="183"/>
      <c r="GVC75" s="183"/>
      <c r="GVD75" s="183"/>
      <c r="GVE75" s="183"/>
      <c r="GVF75" s="183"/>
      <c r="GVG75" s="183"/>
      <c r="GVH75" s="183"/>
      <c r="GVI75" s="183"/>
      <c r="GVJ75" s="183"/>
      <c r="GVK75" s="183"/>
      <c r="GVL75" s="183"/>
      <c r="GVM75" s="183"/>
      <c r="GVN75" s="183"/>
      <c r="GVO75" s="183"/>
      <c r="GVP75" s="183"/>
      <c r="GVQ75" s="183"/>
      <c r="GVR75" s="183"/>
      <c r="GVS75" s="183"/>
      <c r="GVT75" s="183"/>
      <c r="GVU75" s="183"/>
      <c r="GVV75" s="183"/>
      <c r="GVW75" s="183"/>
      <c r="GVX75" s="183"/>
      <c r="GVY75" s="183"/>
      <c r="GVZ75" s="183"/>
      <c r="GWA75" s="183"/>
      <c r="GWB75" s="183"/>
      <c r="GWC75" s="183"/>
      <c r="GWD75" s="183"/>
      <c r="GWE75" s="183"/>
      <c r="GWF75" s="183"/>
      <c r="GWG75" s="183"/>
      <c r="GWH75" s="183"/>
      <c r="GWI75" s="183"/>
      <c r="GWJ75" s="183"/>
      <c r="GWK75" s="183"/>
      <c r="GWL75" s="183"/>
      <c r="GWM75" s="183"/>
      <c r="GWN75" s="183"/>
      <c r="GWO75" s="183"/>
      <c r="GWP75" s="183"/>
      <c r="GWQ75" s="183"/>
      <c r="GWR75" s="183"/>
      <c r="GWS75" s="183"/>
      <c r="GWT75" s="183"/>
      <c r="GWU75" s="183"/>
      <c r="GWV75" s="183"/>
      <c r="GWW75" s="183"/>
      <c r="GWX75" s="183"/>
      <c r="GWY75" s="183"/>
      <c r="GWZ75" s="183"/>
      <c r="GXA75" s="183"/>
      <c r="GXB75" s="183"/>
      <c r="GXC75" s="183"/>
      <c r="GXD75" s="183"/>
      <c r="GXE75" s="183"/>
      <c r="GXF75" s="183"/>
      <c r="GXG75" s="183"/>
      <c r="GXH75" s="183"/>
      <c r="GXI75" s="183"/>
      <c r="GXJ75" s="183"/>
      <c r="GXK75" s="183"/>
      <c r="GXL75" s="183"/>
      <c r="GXM75" s="183"/>
      <c r="GXN75" s="183"/>
      <c r="GXO75" s="183"/>
      <c r="GXP75" s="183"/>
      <c r="GXQ75" s="183"/>
      <c r="GXR75" s="183"/>
      <c r="GXS75" s="183"/>
      <c r="GXT75" s="183"/>
      <c r="GXU75" s="183"/>
      <c r="GXV75" s="183"/>
      <c r="GXW75" s="183"/>
      <c r="GXX75" s="183"/>
      <c r="GXY75" s="183"/>
      <c r="GXZ75" s="183"/>
      <c r="GYA75" s="183"/>
      <c r="GYB75" s="183"/>
      <c r="GYC75" s="183"/>
      <c r="GYD75" s="183"/>
      <c r="GYE75" s="183"/>
      <c r="GYF75" s="183"/>
      <c r="GYG75" s="183"/>
      <c r="GYH75" s="183"/>
      <c r="GYI75" s="183"/>
      <c r="GYJ75" s="183"/>
      <c r="GYK75" s="183"/>
      <c r="GYL75" s="183"/>
      <c r="GYM75" s="183"/>
      <c r="GYN75" s="183"/>
      <c r="GYO75" s="183"/>
      <c r="GYP75" s="183"/>
      <c r="GYQ75" s="183"/>
      <c r="GYR75" s="183"/>
      <c r="GYS75" s="183"/>
      <c r="GYT75" s="183"/>
      <c r="GYU75" s="183"/>
      <c r="GYV75" s="183"/>
      <c r="GYW75" s="183"/>
      <c r="GYX75" s="183"/>
      <c r="GYY75" s="183"/>
      <c r="GYZ75" s="183"/>
      <c r="GZA75" s="183"/>
      <c r="GZB75" s="183"/>
      <c r="GZC75" s="183"/>
      <c r="GZD75" s="183"/>
      <c r="GZE75" s="183"/>
      <c r="GZF75" s="183"/>
      <c r="GZG75" s="183"/>
      <c r="GZH75" s="183"/>
      <c r="GZI75" s="183"/>
      <c r="GZJ75" s="183"/>
      <c r="GZK75" s="183"/>
      <c r="GZL75" s="183"/>
      <c r="GZM75" s="183"/>
      <c r="GZN75" s="183"/>
      <c r="GZO75" s="183"/>
      <c r="GZP75" s="183"/>
      <c r="GZQ75" s="183"/>
      <c r="GZR75" s="183"/>
      <c r="GZS75" s="183"/>
      <c r="GZT75" s="183"/>
      <c r="GZU75" s="183"/>
      <c r="GZV75" s="183"/>
      <c r="GZW75" s="183"/>
      <c r="GZX75" s="183"/>
      <c r="GZY75" s="183"/>
      <c r="GZZ75" s="183"/>
      <c r="HAA75" s="183"/>
      <c r="HAB75" s="183"/>
      <c r="HAC75" s="183"/>
      <c r="HAD75" s="183"/>
      <c r="HAE75" s="183"/>
      <c r="HAF75" s="183"/>
      <c r="HAG75" s="183"/>
      <c r="HAH75" s="183"/>
      <c r="HAI75" s="183"/>
      <c r="HAJ75" s="183"/>
      <c r="HAK75" s="183"/>
      <c r="HAL75" s="183"/>
      <c r="HAM75" s="183"/>
      <c r="HAN75" s="183"/>
      <c r="HAO75" s="183"/>
      <c r="HAP75" s="183"/>
      <c r="HAQ75" s="183"/>
      <c r="HAR75" s="183"/>
      <c r="HAS75" s="183"/>
      <c r="HAT75" s="183"/>
      <c r="HAU75" s="183"/>
      <c r="HAV75" s="183"/>
      <c r="HAW75" s="183"/>
      <c r="HAX75" s="183"/>
      <c r="HAY75" s="183"/>
      <c r="HAZ75" s="183"/>
      <c r="HBA75" s="183"/>
      <c r="HBB75" s="183"/>
      <c r="HBC75" s="183"/>
      <c r="HBD75" s="183"/>
      <c r="HBE75" s="183"/>
      <c r="HBF75" s="183"/>
      <c r="HBG75" s="183"/>
      <c r="HBH75" s="183"/>
      <c r="HBI75" s="183"/>
      <c r="HBJ75" s="183"/>
      <c r="HBK75" s="183"/>
      <c r="HBL75" s="183"/>
      <c r="HBM75" s="183"/>
      <c r="HBN75" s="183"/>
      <c r="HBO75" s="183"/>
      <c r="HBP75" s="183"/>
      <c r="HBQ75" s="183"/>
      <c r="HBR75" s="183"/>
      <c r="HBS75" s="183"/>
      <c r="HBT75" s="183"/>
      <c r="HBU75" s="183"/>
      <c r="HBV75" s="183"/>
      <c r="HBW75" s="183"/>
      <c r="HBX75" s="183"/>
      <c r="HBY75" s="183"/>
      <c r="HBZ75" s="183"/>
      <c r="HCA75" s="183"/>
      <c r="HCB75" s="183"/>
      <c r="HCC75" s="183"/>
      <c r="HCD75" s="183"/>
      <c r="HCE75" s="183"/>
      <c r="HCF75" s="183"/>
      <c r="HCG75" s="183"/>
      <c r="HCH75" s="183"/>
      <c r="HCI75" s="183"/>
      <c r="HCJ75" s="183"/>
      <c r="HCK75" s="183"/>
      <c r="HCL75" s="183"/>
      <c r="HCM75" s="183"/>
      <c r="HCN75" s="183"/>
      <c r="HCO75" s="183"/>
      <c r="HCP75" s="183"/>
      <c r="HCQ75" s="183"/>
      <c r="HCR75" s="183"/>
      <c r="HCS75" s="183"/>
      <c r="HCT75" s="183"/>
      <c r="HCU75" s="183"/>
      <c r="HCV75" s="183"/>
      <c r="HCW75" s="183"/>
      <c r="HCX75" s="183"/>
      <c r="HCY75" s="183"/>
      <c r="HCZ75" s="183"/>
      <c r="HDA75" s="183"/>
      <c r="HDB75" s="183"/>
      <c r="HDC75" s="183"/>
      <c r="HDD75" s="183"/>
      <c r="HDE75" s="183"/>
      <c r="HDF75" s="183"/>
      <c r="HDG75" s="183"/>
      <c r="HDH75" s="183"/>
      <c r="HDI75" s="183"/>
      <c r="HDJ75" s="183"/>
      <c r="HDK75" s="183"/>
      <c r="HDL75" s="183"/>
      <c r="HDM75" s="183"/>
      <c r="HDN75" s="183"/>
      <c r="HDO75" s="183"/>
      <c r="HDP75" s="183"/>
      <c r="HDQ75" s="183"/>
      <c r="HDR75" s="183"/>
      <c r="HDS75" s="183"/>
      <c r="HDT75" s="183"/>
      <c r="HDU75" s="183"/>
      <c r="HDV75" s="183"/>
      <c r="HDW75" s="183"/>
      <c r="HDX75" s="183"/>
      <c r="HDY75" s="183"/>
      <c r="HDZ75" s="183"/>
      <c r="HEA75" s="183"/>
      <c r="HEB75" s="183"/>
      <c r="HEC75" s="183"/>
      <c r="HED75" s="183"/>
      <c r="HEE75" s="183"/>
      <c r="HEF75" s="183"/>
      <c r="HEG75" s="183"/>
      <c r="HEH75" s="183"/>
      <c r="HEI75" s="183"/>
      <c r="HEJ75" s="183"/>
      <c r="HEK75" s="183"/>
      <c r="HEL75" s="183"/>
      <c r="HEM75" s="183"/>
      <c r="HEN75" s="183"/>
      <c r="HEO75" s="183"/>
      <c r="HEP75" s="183"/>
      <c r="HEQ75" s="183"/>
      <c r="HER75" s="183"/>
      <c r="HES75" s="183"/>
      <c r="HET75" s="183"/>
      <c r="HEU75" s="183"/>
      <c r="HEV75" s="183"/>
      <c r="HEW75" s="183"/>
      <c r="HEX75" s="183"/>
      <c r="HEY75" s="183"/>
      <c r="HEZ75" s="183"/>
      <c r="HFA75" s="183"/>
      <c r="HFB75" s="183"/>
      <c r="HFC75" s="183"/>
      <c r="HFD75" s="183"/>
      <c r="HFE75" s="183"/>
      <c r="HFF75" s="183"/>
      <c r="HFG75" s="183"/>
      <c r="HFH75" s="183"/>
      <c r="HFI75" s="183"/>
      <c r="HFJ75" s="183"/>
      <c r="HFK75" s="183"/>
      <c r="HFL75" s="183"/>
      <c r="HFM75" s="183"/>
      <c r="HFN75" s="183"/>
      <c r="HFO75" s="183"/>
      <c r="HFP75" s="183"/>
      <c r="HFQ75" s="183"/>
      <c r="HFR75" s="183"/>
      <c r="HFS75" s="183"/>
      <c r="HFT75" s="183"/>
      <c r="HFU75" s="183"/>
      <c r="HFV75" s="183"/>
      <c r="HFW75" s="183"/>
      <c r="HFX75" s="183"/>
      <c r="HFY75" s="183"/>
      <c r="HFZ75" s="183"/>
      <c r="HGA75" s="183"/>
      <c r="HGB75" s="183"/>
      <c r="HGC75" s="183"/>
      <c r="HGD75" s="183"/>
      <c r="HGE75" s="183"/>
      <c r="HGF75" s="183"/>
      <c r="HGG75" s="183"/>
      <c r="HGH75" s="183"/>
      <c r="HGI75" s="183"/>
      <c r="HGJ75" s="183"/>
      <c r="HGK75" s="183"/>
      <c r="HGL75" s="183"/>
      <c r="HGM75" s="183"/>
      <c r="HGN75" s="183"/>
      <c r="HGO75" s="183"/>
      <c r="HGP75" s="183"/>
      <c r="HGQ75" s="183"/>
      <c r="HGR75" s="183"/>
      <c r="HGS75" s="183"/>
      <c r="HGT75" s="183"/>
      <c r="HGU75" s="183"/>
      <c r="HGV75" s="183"/>
      <c r="HGW75" s="183"/>
      <c r="HGX75" s="183"/>
      <c r="HGY75" s="183"/>
      <c r="HGZ75" s="183"/>
      <c r="HHA75" s="183"/>
      <c r="HHB75" s="183"/>
      <c r="HHC75" s="183"/>
      <c r="HHD75" s="183"/>
      <c r="HHE75" s="183"/>
      <c r="HHF75" s="183"/>
      <c r="HHG75" s="183"/>
      <c r="HHH75" s="183"/>
      <c r="HHI75" s="183"/>
      <c r="HHJ75" s="183"/>
      <c r="HHK75" s="183"/>
      <c r="HHL75" s="183"/>
      <c r="HHM75" s="183"/>
      <c r="HHN75" s="183"/>
      <c r="HHO75" s="183"/>
      <c r="HHP75" s="183"/>
      <c r="HHQ75" s="183"/>
      <c r="HHR75" s="183"/>
      <c r="HHS75" s="183"/>
      <c r="HHT75" s="183"/>
      <c r="HHU75" s="183"/>
      <c r="HHV75" s="183"/>
      <c r="HHW75" s="183"/>
      <c r="HHX75" s="183"/>
      <c r="HHY75" s="183"/>
      <c r="HHZ75" s="183"/>
      <c r="HIA75" s="183"/>
      <c r="HIB75" s="183"/>
      <c r="HIC75" s="183"/>
      <c r="HID75" s="183"/>
      <c r="HIE75" s="183"/>
      <c r="HIF75" s="183"/>
      <c r="HIG75" s="183"/>
      <c r="HIH75" s="183"/>
      <c r="HII75" s="183"/>
      <c r="HIJ75" s="183"/>
      <c r="HIK75" s="183"/>
      <c r="HIL75" s="183"/>
      <c r="HIM75" s="183"/>
      <c r="HIN75" s="183"/>
      <c r="HIO75" s="183"/>
      <c r="HIP75" s="183"/>
      <c r="HIQ75" s="183"/>
      <c r="HIR75" s="183"/>
      <c r="HIS75" s="183"/>
      <c r="HIT75" s="183"/>
      <c r="HIU75" s="183"/>
      <c r="HIV75" s="183"/>
      <c r="HIW75" s="183"/>
      <c r="HIX75" s="183"/>
      <c r="HIY75" s="183"/>
      <c r="HIZ75" s="183"/>
      <c r="HJA75" s="183"/>
      <c r="HJB75" s="183"/>
      <c r="HJC75" s="183"/>
      <c r="HJD75" s="183"/>
      <c r="HJE75" s="183"/>
      <c r="HJF75" s="183"/>
      <c r="HJG75" s="183"/>
      <c r="HJH75" s="183"/>
      <c r="HJI75" s="183"/>
      <c r="HJJ75" s="183"/>
      <c r="HJK75" s="183"/>
      <c r="HJL75" s="183"/>
      <c r="HJM75" s="183"/>
      <c r="HJN75" s="183"/>
      <c r="HJO75" s="183"/>
      <c r="HJP75" s="183"/>
      <c r="HJQ75" s="183"/>
      <c r="HJR75" s="183"/>
      <c r="HJS75" s="183"/>
      <c r="HJT75" s="183"/>
      <c r="HJU75" s="183"/>
      <c r="HJV75" s="183"/>
      <c r="HJW75" s="183"/>
      <c r="HJX75" s="183"/>
      <c r="HJY75" s="183"/>
      <c r="HJZ75" s="183"/>
      <c r="HKA75" s="183"/>
      <c r="HKB75" s="183"/>
      <c r="HKC75" s="183"/>
      <c r="HKD75" s="183"/>
      <c r="HKE75" s="183"/>
      <c r="HKF75" s="183"/>
      <c r="HKG75" s="183"/>
      <c r="HKH75" s="183"/>
      <c r="HKI75" s="183"/>
      <c r="HKJ75" s="183"/>
      <c r="HKK75" s="183"/>
      <c r="HKL75" s="183"/>
      <c r="HKM75" s="183"/>
      <c r="HKN75" s="183"/>
      <c r="HKO75" s="183"/>
      <c r="HKP75" s="183"/>
      <c r="HKQ75" s="183"/>
      <c r="HKR75" s="183"/>
      <c r="HKS75" s="183"/>
      <c r="HKT75" s="183"/>
      <c r="HKU75" s="183"/>
      <c r="HKV75" s="183"/>
      <c r="HKW75" s="183"/>
      <c r="HKX75" s="183"/>
      <c r="HKY75" s="183"/>
      <c r="HKZ75" s="183"/>
      <c r="HLA75" s="183"/>
      <c r="HLB75" s="183"/>
      <c r="HLC75" s="183"/>
      <c r="HLD75" s="183"/>
      <c r="HLE75" s="183"/>
      <c r="HLF75" s="183"/>
      <c r="HLG75" s="183"/>
      <c r="HLH75" s="183"/>
      <c r="HLI75" s="183"/>
      <c r="HLJ75" s="183"/>
      <c r="HLK75" s="183"/>
      <c r="HLL75" s="183"/>
      <c r="HLM75" s="183"/>
      <c r="HLN75" s="183"/>
      <c r="HLO75" s="183"/>
      <c r="HLP75" s="183"/>
      <c r="HLQ75" s="183"/>
      <c r="HLR75" s="183"/>
      <c r="HLS75" s="183"/>
      <c r="HLT75" s="183"/>
      <c r="HLU75" s="183"/>
      <c r="HLV75" s="183"/>
      <c r="HLW75" s="183"/>
      <c r="HLX75" s="183"/>
      <c r="HLY75" s="183"/>
      <c r="HLZ75" s="183"/>
      <c r="HMA75" s="183"/>
      <c r="HMB75" s="183"/>
      <c r="HMC75" s="183"/>
      <c r="HMD75" s="183"/>
      <c r="HME75" s="183"/>
      <c r="HMF75" s="183"/>
      <c r="HMG75" s="183"/>
      <c r="HMH75" s="183"/>
      <c r="HMI75" s="183"/>
      <c r="HMJ75" s="183"/>
      <c r="HMK75" s="183"/>
      <c r="HML75" s="183"/>
      <c r="HMM75" s="183"/>
      <c r="HMN75" s="183"/>
      <c r="HMO75" s="183"/>
      <c r="HMP75" s="183"/>
      <c r="HMQ75" s="183"/>
      <c r="HMR75" s="183"/>
      <c r="HMS75" s="183"/>
      <c r="HMT75" s="183"/>
      <c r="HMU75" s="183"/>
      <c r="HMV75" s="183"/>
      <c r="HMW75" s="183"/>
      <c r="HMX75" s="183"/>
      <c r="HMY75" s="183"/>
      <c r="HMZ75" s="183"/>
      <c r="HNA75" s="183"/>
      <c r="HNB75" s="183"/>
      <c r="HNC75" s="183"/>
      <c r="HND75" s="183"/>
      <c r="HNE75" s="183"/>
      <c r="HNF75" s="183"/>
      <c r="HNG75" s="183"/>
      <c r="HNH75" s="183"/>
      <c r="HNI75" s="183"/>
      <c r="HNJ75" s="183"/>
      <c r="HNK75" s="183"/>
      <c r="HNL75" s="183"/>
      <c r="HNM75" s="183"/>
      <c r="HNN75" s="183"/>
      <c r="HNO75" s="183"/>
      <c r="HNP75" s="183"/>
      <c r="HNQ75" s="183"/>
      <c r="HNR75" s="183"/>
      <c r="HNS75" s="183"/>
      <c r="HNT75" s="183"/>
      <c r="HNU75" s="183"/>
      <c r="HNV75" s="183"/>
      <c r="HNW75" s="183"/>
      <c r="HNX75" s="183"/>
      <c r="HNY75" s="183"/>
      <c r="HNZ75" s="183"/>
      <c r="HOA75" s="183"/>
      <c r="HOB75" s="183"/>
      <c r="HOC75" s="183"/>
      <c r="HOD75" s="183"/>
      <c r="HOE75" s="183"/>
      <c r="HOF75" s="183"/>
      <c r="HOG75" s="183"/>
      <c r="HOH75" s="183"/>
      <c r="HOI75" s="183"/>
      <c r="HOJ75" s="183"/>
      <c r="HOK75" s="183"/>
      <c r="HOL75" s="183"/>
      <c r="HOM75" s="183"/>
      <c r="HON75" s="183"/>
      <c r="HOO75" s="183"/>
      <c r="HOP75" s="183"/>
      <c r="HOQ75" s="183"/>
      <c r="HOR75" s="183"/>
      <c r="HOS75" s="183"/>
      <c r="HOT75" s="183"/>
      <c r="HOU75" s="183"/>
      <c r="HOV75" s="183"/>
      <c r="HOW75" s="183"/>
      <c r="HOX75" s="183"/>
      <c r="HOY75" s="183"/>
      <c r="HOZ75" s="183"/>
      <c r="HPA75" s="183"/>
      <c r="HPB75" s="183"/>
      <c r="HPC75" s="183"/>
      <c r="HPD75" s="183"/>
      <c r="HPE75" s="183"/>
      <c r="HPF75" s="183"/>
      <c r="HPG75" s="183"/>
      <c r="HPH75" s="183"/>
      <c r="HPI75" s="183"/>
      <c r="HPJ75" s="183"/>
      <c r="HPK75" s="183"/>
      <c r="HPL75" s="183"/>
      <c r="HPM75" s="183"/>
      <c r="HPN75" s="183"/>
      <c r="HPO75" s="183"/>
      <c r="HPP75" s="183"/>
      <c r="HPQ75" s="183"/>
      <c r="HPR75" s="183"/>
      <c r="HPS75" s="183"/>
      <c r="HPT75" s="183"/>
      <c r="HPU75" s="183"/>
      <c r="HPV75" s="183"/>
      <c r="HPW75" s="183"/>
      <c r="HPX75" s="183"/>
      <c r="HPY75" s="183"/>
      <c r="HPZ75" s="183"/>
      <c r="HQA75" s="183"/>
      <c r="HQB75" s="183"/>
      <c r="HQC75" s="183"/>
      <c r="HQD75" s="183"/>
      <c r="HQE75" s="183"/>
      <c r="HQF75" s="183"/>
      <c r="HQG75" s="183"/>
      <c r="HQH75" s="183"/>
      <c r="HQI75" s="183"/>
      <c r="HQJ75" s="183"/>
      <c r="HQK75" s="183"/>
      <c r="HQL75" s="183"/>
      <c r="HQM75" s="183"/>
      <c r="HQN75" s="183"/>
      <c r="HQO75" s="183"/>
      <c r="HQP75" s="183"/>
      <c r="HQQ75" s="183"/>
      <c r="HQR75" s="183"/>
      <c r="HQS75" s="183"/>
      <c r="HQT75" s="183"/>
      <c r="HQU75" s="183"/>
      <c r="HQV75" s="183"/>
      <c r="HQW75" s="183"/>
      <c r="HQX75" s="183"/>
      <c r="HQY75" s="183"/>
      <c r="HQZ75" s="183"/>
      <c r="HRA75" s="183"/>
      <c r="HRB75" s="183"/>
      <c r="HRC75" s="183"/>
      <c r="HRD75" s="183"/>
      <c r="HRE75" s="183"/>
      <c r="HRF75" s="183"/>
      <c r="HRG75" s="183"/>
      <c r="HRH75" s="183"/>
      <c r="HRI75" s="183"/>
      <c r="HRJ75" s="183"/>
      <c r="HRK75" s="183"/>
      <c r="HRL75" s="183"/>
      <c r="HRM75" s="183"/>
      <c r="HRN75" s="183"/>
      <c r="HRO75" s="183"/>
      <c r="HRP75" s="183"/>
      <c r="HRQ75" s="183"/>
      <c r="HRR75" s="183"/>
      <c r="HRS75" s="183"/>
      <c r="HRT75" s="183"/>
      <c r="HRU75" s="183"/>
      <c r="HRV75" s="183"/>
      <c r="HRW75" s="183"/>
      <c r="HRX75" s="183"/>
      <c r="HRY75" s="183"/>
      <c r="HRZ75" s="183"/>
      <c r="HSA75" s="183"/>
      <c r="HSB75" s="183"/>
      <c r="HSC75" s="183"/>
      <c r="HSD75" s="183"/>
      <c r="HSE75" s="183"/>
      <c r="HSF75" s="183"/>
      <c r="HSG75" s="183"/>
      <c r="HSH75" s="183"/>
      <c r="HSI75" s="183"/>
      <c r="HSJ75" s="183"/>
      <c r="HSK75" s="183"/>
      <c r="HSL75" s="183"/>
      <c r="HSM75" s="183"/>
      <c r="HSN75" s="183"/>
      <c r="HSO75" s="183"/>
      <c r="HSP75" s="183"/>
      <c r="HSQ75" s="183"/>
      <c r="HSR75" s="183"/>
      <c r="HSS75" s="183"/>
      <c r="HST75" s="183"/>
      <c r="HSU75" s="183"/>
      <c r="HSV75" s="183"/>
      <c r="HSW75" s="183"/>
      <c r="HSX75" s="183"/>
      <c r="HSY75" s="183"/>
      <c r="HSZ75" s="183"/>
      <c r="HTA75" s="183"/>
      <c r="HTB75" s="183"/>
      <c r="HTC75" s="183"/>
      <c r="HTD75" s="183"/>
      <c r="HTE75" s="183"/>
      <c r="HTF75" s="183"/>
      <c r="HTG75" s="183"/>
      <c r="HTH75" s="183"/>
      <c r="HTI75" s="183"/>
      <c r="HTJ75" s="183"/>
      <c r="HTK75" s="183"/>
      <c r="HTL75" s="183"/>
      <c r="HTM75" s="183"/>
      <c r="HTN75" s="183"/>
      <c r="HTO75" s="183"/>
      <c r="HTP75" s="183"/>
      <c r="HTQ75" s="183"/>
      <c r="HTR75" s="183"/>
      <c r="HTS75" s="183"/>
      <c r="HTT75" s="183"/>
      <c r="HTU75" s="183"/>
      <c r="HTV75" s="183"/>
      <c r="HTW75" s="183"/>
      <c r="HTX75" s="183"/>
      <c r="HTY75" s="183"/>
      <c r="HTZ75" s="183"/>
      <c r="HUA75" s="183"/>
      <c r="HUB75" s="183"/>
      <c r="HUC75" s="183"/>
      <c r="HUD75" s="183"/>
      <c r="HUE75" s="183"/>
      <c r="HUF75" s="183"/>
      <c r="HUG75" s="183"/>
      <c r="HUH75" s="183"/>
      <c r="HUI75" s="183"/>
      <c r="HUJ75" s="183"/>
      <c r="HUK75" s="183"/>
      <c r="HUL75" s="183"/>
      <c r="HUM75" s="183"/>
      <c r="HUN75" s="183"/>
      <c r="HUO75" s="183"/>
      <c r="HUP75" s="183"/>
      <c r="HUQ75" s="183"/>
      <c r="HUR75" s="183"/>
      <c r="HUS75" s="183"/>
      <c r="HUT75" s="183"/>
      <c r="HUU75" s="183"/>
      <c r="HUV75" s="183"/>
      <c r="HUW75" s="183"/>
      <c r="HUX75" s="183"/>
      <c r="HUY75" s="183"/>
      <c r="HUZ75" s="183"/>
      <c r="HVA75" s="183"/>
      <c r="HVB75" s="183"/>
      <c r="HVC75" s="183"/>
      <c r="HVD75" s="183"/>
      <c r="HVE75" s="183"/>
      <c r="HVF75" s="183"/>
      <c r="HVG75" s="183"/>
      <c r="HVH75" s="183"/>
      <c r="HVI75" s="183"/>
      <c r="HVJ75" s="183"/>
      <c r="HVK75" s="183"/>
      <c r="HVL75" s="183"/>
      <c r="HVM75" s="183"/>
      <c r="HVN75" s="183"/>
      <c r="HVO75" s="183"/>
      <c r="HVP75" s="183"/>
      <c r="HVQ75" s="183"/>
      <c r="HVR75" s="183"/>
      <c r="HVS75" s="183"/>
      <c r="HVT75" s="183"/>
      <c r="HVU75" s="183"/>
      <c r="HVV75" s="183"/>
      <c r="HVW75" s="183"/>
      <c r="HVX75" s="183"/>
      <c r="HVY75" s="183"/>
      <c r="HVZ75" s="183"/>
      <c r="HWA75" s="183"/>
      <c r="HWB75" s="183"/>
      <c r="HWC75" s="183"/>
      <c r="HWD75" s="183"/>
      <c r="HWE75" s="183"/>
      <c r="HWF75" s="183"/>
      <c r="HWG75" s="183"/>
      <c r="HWH75" s="183"/>
      <c r="HWI75" s="183"/>
      <c r="HWJ75" s="183"/>
      <c r="HWK75" s="183"/>
      <c r="HWL75" s="183"/>
      <c r="HWM75" s="183"/>
      <c r="HWN75" s="183"/>
      <c r="HWO75" s="183"/>
      <c r="HWP75" s="183"/>
      <c r="HWQ75" s="183"/>
      <c r="HWR75" s="183"/>
      <c r="HWS75" s="183"/>
      <c r="HWT75" s="183"/>
      <c r="HWU75" s="183"/>
      <c r="HWV75" s="183"/>
      <c r="HWW75" s="183"/>
      <c r="HWX75" s="183"/>
      <c r="HWY75" s="183"/>
      <c r="HWZ75" s="183"/>
      <c r="HXA75" s="183"/>
      <c r="HXB75" s="183"/>
      <c r="HXC75" s="183"/>
      <c r="HXD75" s="183"/>
      <c r="HXE75" s="183"/>
      <c r="HXF75" s="183"/>
      <c r="HXG75" s="183"/>
      <c r="HXH75" s="183"/>
      <c r="HXI75" s="183"/>
      <c r="HXJ75" s="183"/>
      <c r="HXK75" s="183"/>
      <c r="HXL75" s="183"/>
      <c r="HXM75" s="183"/>
      <c r="HXN75" s="183"/>
      <c r="HXO75" s="183"/>
      <c r="HXP75" s="183"/>
      <c r="HXQ75" s="183"/>
      <c r="HXR75" s="183"/>
      <c r="HXS75" s="183"/>
      <c r="HXT75" s="183"/>
      <c r="HXU75" s="183"/>
      <c r="HXV75" s="183"/>
      <c r="HXW75" s="183"/>
      <c r="HXX75" s="183"/>
      <c r="HXY75" s="183"/>
      <c r="HXZ75" s="183"/>
      <c r="HYA75" s="183"/>
      <c r="HYB75" s="183"/>
      <c r="HYC75" s="183"/>
      <c r="HYD75" s="183"/>
      <c r="HYE75" s="183"/>
      <c r="HYF75" s="183"/>
      <c r="HYG75" s="183"/>
      <c r="HYH75" s="183"/>
      <c r="HYI75" s="183"/>
      <c r="HYJ75" s="183"/>
      <c r="HYK75" s="183"/>
      <c r="HYL75" s="183"/>
      <c r="HYM75" s="183"/>
      <c r="HYN75" s="183"/>
      <c r="HYO75" s="183"/>
      <c r="HYP75" s="183"/>
      <c r="HYQ75" s="183"/>
      <c r="HYR75" s="183"/>
      <c r="HYS75" s="183"/>
      <c r="HYT75" s="183"/>
      <c r="HYU75" s="183"/>
      <c r="HYV75" s="183"/>
      <c r="HYW75" s="183"/>
      <c r="HYX75" s="183"/>
      <c r="HYY75" s="183"/>
      <c r="HYZ75" s="183"/>
      <c r="HZA75" s="183"/>
      <c r="HZB75" s="183"/>
      <c r="HZC75" s="183"/>
      <c r="HZD75" s="183"/>
      <c r="HZE75" s="183"/>
      <c r="HZF75" s="183"/>
      <c r="HZG75" s="183"/>
      <c r="HZH75" s="183"/>
      <c r="HZI75" s="183"/>
      <c r="HZJ75" s="183"/>
      <c r="HZK75" s="183"/>
      <c r="HZL75" s="183"/>
      <c r="HZM75" s="183"/>
      <c r="HZN75" s="183"/>
      <c r="HZO75" s="183"/>
      <c r="HZP75" s="183"/>
      <c r="HZQ75" s="183"/>
      <c r="HZR75" s="183"/>
      <c r="HZS75" s="183"/>
      <c r="HZT75" s="183"/>
      <c r="HZU75" s="183"/>
      <c r="HZV75" s="183"/>
      <c r="HZW75" s="183"/>
      <c r="HZX75" s="183"/>
      <c r="HZY75" s="183"/>
      <c r="HZZ75" s="183"/>
      <c r="IAA75" s="183"/>
      <c r="IAB75" s="183"/>
      <c r="IAC75" s="183"/>
      <c r="IAD75" s="183"/>
      <c r="IAE75" s="183"/>
      <c r="IAF75" s="183"/>
      <c r="IAG75" s="183"/>
      <c r="IAH75" s="183"/>
      <c r="IAI75" s="183"/>
      <c r="IAJ75" s="183"/>
      <c r="IAK75" s="183"/>
      <c r="IAL75" s="183"/>
      <c r="IAM75" s="183"/>
      <c r="IAN75" s="183"/>
      <c r="IAO75" s="183"/>
      <c r="IAP75" s="183"/>
      <c r="IAQ75" s="183"/>
      <c r="IAR75" s="183"/>
      <c r="IAS75" s="183"/>
      <c r="IAT75" s="183"/>
      <c r="IAU75" s="183"/>
      <c r="IAV75" s="183"/>
      <c r="IAW75" s="183"/>
      <c r="IAX75" s="183"/>
      <c r="IAY75" s="183"/>
      <c r="IAZ75" s="183"/>
      <c r="IBA75" s="183"/>
      <c r="IBB75" s="183"/>
      <c r="IBC75" s="183"/>
      <c r="IBD75" s="183"/>
      <c r="IBE75" s="183"/>
      <c r="IBF75" s="183"/>
      <c r="IBG75" s="183"/>
      <c r="IBH75" s="183"/>
      <c r="IBI75" s="183"/>
      <c r="IBJ75" s="183"/>
      <c r="IBK75" s="183"/>
      <c r="IBL75" s="183"/>
      <c r="IBM75" s="183"/>
      <c r="IBN75" s="183"/>
      <c r="IBO75" s="183"/>
      <c r="IBP75" s="183"/>
      <c r="IBQ75" s="183"/>
      <c r="IBR75" s="183"/>
      <c r="IBS75" s="183"/>
      <c r="IBT75" s="183"/>
      <c r="IBU75" s="183"/>
      <c r="IBV75" s="183"/>
      <c r="IBW75" s="183"/>
      <c r="IBX75" s="183"/>
      <c r="IBY75" s="183"/>
      <c r="IBZ75" s="183"/>
      <c r="ICA75" s="183"/>
      <c r="ICB75" s="183"/>
      <c r="ICC75" s="183"/>
      <c r="ICD75" s="183"/>
      <c r="ICE75" s="183"/>
      <c r="ICF75" s="183"/>
      <c r="ICG75" s="183"/>
      <c r="ICH75" s="183"/>
      <c r="ICI75" s="183"/>
      <c r="ICJ75" s="183"/>
      <c r="ICK75" s="183"/>
      <c r="ICL75" s="183"/>
      <c r="ICM75" s="183"/>
      <c r="ICN75" s="183"/>
      <c r="ICO75" s="183"/>
      <c r="ICP75" s="183"/>
      <c r="ICQ75" s="183"/>
      <c r="ICR75" s="183"/>
      <c r="ICS75" s="183"/>
      <c r="ICT75" s="183"/>
      <c r="ICU75" s="183"/>
      <c r="ICV75" s="183"/>
      <c r="ICW75" s="183"/>
      <c r="ICX75" s="183"/>
      <c r="ICY75" s="183"/>
      <c r="ICZ75" s="183"/>
      <c r="IDA75" s="183"/>
      <c r="IDB75" s="183"/>
      <c r="IDC75" s="183"/>
      <c r="IDD75" s="183"/>
      <c r="IDE75" s="183"/>
      <c r="IDF75" s="183"/>
      <c r="IDG75" s="183"/>
      <c r="IDH75" s="183"/>
      <c r="IDI75" s="183"/>
      <c r="IDJ75" s="183"/>
      <c r="IDK75" s="183"/>
      <c r="IDL75" s="183"/>
      <c r="IDM75" s="183"/>
      <c r="IDN75" s="183"/>
      <c r="IDO75" s="183"/>
      <c r="IDP75" s="183"/>
      <c r="IDQ75" s="183"/>
      <c r="IDR75" s="183"/>
      <c r="IDS75" s="183"/>
      <c r="IDT75" s="183"/>
      <c r="IDU75" s="183"/>
      <c r="IDV75" s="183"/>
      <c r="IDW75" s="183"/>
      <c r="IDX75" s="183"/>
      <c r="IDY75" s="183"/>
      <c r="IDZ75" s="183"/>
      <c r="IEA75" s="183"/>
      <c r="IEB75" s="183"/>
      <c r="IEC75" s="183"/>
      <c r="IED75" s="183"/>
      <c r="IEE75" s="183"/>
      <c r="IEF75" s="183"/>
      <c r="IEG75" s="183"/>
      <c r="IEH75" s="183"/>
      <c r="IEI75" s="183"/>
      <c r="IEJ75" s="183"/>
      <c r="IEK75" s="183"/>
      <c r="IEL75" s="183"/>
      <c r="IEM75" s="183"/>
      <c r="IEN75" s="183"/>
      <c r="IEO75" s="183"/>
      <c r="IEP75" s="183"/>
      <c r="IEQ75" s="183"/>
      <c r="IER75" s="183"/>
      <c r="IES75" s="183"/>
      <c r="IET75" s="183"/>
      <c r="IEU75" s="183"/>
      <c r="IEV75" s="183"/>
      <c r="IEW75" s="183"/>
      <c r="IEX75" s="183"/>
      <c r="IEY75" s="183"/>
      <c r="IEZ75" s="183"/>
      <c r="IFA75" s="183"/>
      <c r="IFB75" s="183"/>
      <c r="IFC75" s="183"/>
      <c r="IFD75" s="183"/>
      <c r="IFE75" s="183"/>
      <c r="IFF75" s="183"/>
      <c r="IFG75" s="183"/>
      <c r="IFH75" s="183"/>
      <c r="IFI75" s="183"/>
      <c r="IFJ75" s="183"/>
      <c r="IFK75" s="183"/>
      <c r="IFL75" s="183"/>
      <c r="IFM75" s="183"/>
      <c r="IFN75" s="183"/>
      <c r="IFO75" s="183"/>
      <c r="IFP75" s="183"/>
      <c r="IFQ75" s="183"/>
      <c r="IFR75" s="183"/>
      <c r="IFS75" s="183"/>
      <c r="IFT75" s="183"/>
      <c r="IFU75" s="183"/>
      <c r="IFV75" s="183"/>
      <c r="IFW75" s="183"/>
      <c r="IFX75" s="183"/>
      <c r="IFY75" s="183"/>
      <c r="IFZ75" s="183"/>
      <c r="IGA75" s="183"/>
      <c r="IGB75" s="183"/>
      <c r="IGC75" s="183"/>
      <c r="IGD75" s="183"/>
      <c r="IGE75" s="183"/>
      <c r="IGF75" s="183"/>
      <c r="IGG75" s="183"/>
      <c r="IGH75" s="183"/>
      <c r="IGI75" s="183"/>
      <c r="IGJ75" s="183"/>
      <c r="IGK75" s="183"/>
      <c r="IGL75" s="183"/>
      <c r="IGM75" s="183"/>
      <c r="IGN75" s="183"/>
      <c r="IGO75" s="183"/>
      <c r="IGP75" s="183"/>
      <c r="IGQ75" s="183"/>
      <c r="IGR75" s="183"/>
      <c r="IGS75" s="183"/>
      <c r="IGT75" s="183"/>
      <c r="IGU75" s="183"/>
      <c r="IGV75" s="183"/>
      <c r="IGW75" s="183"/>
      <c r="IGX75" s="183"/>
      <c r="IGY75" s="183"/>
      <c r="IGZ75" s="183"/>
      <c r="IHA75" s="183"/>
      <c r="IHB75" s="183"/>
      <c r="IHC75" s="183"/>
      <c r="IHD75" s="183"/>
      <c r="IHE75" s="183"/>
      <c r="IHF75" s="183"/>
      <c r="IHG75" s="183"/>
      <c r="IHH75" s="183"/>
      <c r="IHI75" s="183"/>
      <c r="IHJ75" s="183"/>
      <c r="IHK75" s="183"/>
      <c r="IHL75" s="183"/>
      <c r="IHM75" s="183"/>
      <c r="IHN75" s="183"/>
      <c r="IHO75" s="183"/>
      <c r="IHP75" s="183"/>
      <c r="IHQ75" s="183"/>
      <c r="IHR75" s="183"/>
      <c r="IHS75" s="183"/>
      <c r="IHT75" s="183"/>
      <c r="IHU75" s="183"/>
      <c r="IHV75" s="183"/>
      <c r="IHW75" s="183"/>
      <c r="IHX75" s="183"/>
      <c r="IHY75" s="183"/>
      <c r="IHZ75" s="183"/>
      <c r="IIA75" s="183"/>
      <c r="IIB75" s="183"/>
      <c r="IIC75" s="183"/>
      <c r="IID75" s="183"/>
      <c r="IIE75" s="183"/>
      <c r="IIF75" s="183"/>
      <c r="IIG75" s="183"/>
      <c r="IIH75" s="183"/>
      <c r="III75" s="183"/>
      <c r="IIJ75" s="183"/>
      <c r="IIK75" s="183"/>
      <c r="IIL75" s="183"/>
      <c r="IIM75" s="183"/>
      <c r="IIN75" s="183"/>
      <c r="IIO75" s="183"/>
      <c r="IIP75" s="183"/>
      <c r="IIQ75" s="183"/>
      <c r="IIR75" s="183"/>
      <c r="IIS75" s="183"/>
      <c r="IIT75" s="183"/>
      <c r="IIU75" s="183"/>
      <c r="IIV75" s="183"/>
      <c r="IIW75" s="183"/>
      <c r="IIX75" s="183"/>
      <c r="IIY75" s="183"/>
      <c r="IIZ75" s="183"/>
      <c r="IJA75" s="183"/>
      <c r="IJB75" s="183"/>
      <c r="IJC75" s="183"/>
      <c r="IJD75" s="183"/>
      <c r="IJE75" s="183"/>
      <c r="IJF75" s="183"/>
      <c r="IJG75" s="183"/>
      <c r="IJH75" s="183"/>
      <c r="IJI75" s="183"/>
      <c r="IJJ75" s="183"/>
      <c r="IJK75" s="183"/>
      <c r="IJL75" s="183"/>
      <c r="IJM75" s="183"/>
      <c r="IJN75" s="183"/>
      <c r="IJO75" s="183"/>
      <c r="IJP75" s="183"/>
      <c r="IJQ75" s="183"/>
      <c r="IJR75" s="183"/>
      <c r="IJS75" s="183"/>
      <c r="IJT75" s="183"/>
      <c r="IJU75" s="183"/>
      <c r="IJV75" s="183"/>
      <c r="IJW75" s="183"/>
      <c r="IJX75" s="183"/>
      <c r="IJY75" s="183"/>
      <c r="IJZ75" s="183"/>
      <c r="IKA75" s="183"/>
      <c r="IKB75" s="183"/>
      <c r="IKC75" s="183"/>
      <c r="IKD75" s="183"/>
      <c r="IKE75" s="183"/>
      <c r="IKF75" s="183"/>
      <c r="IKG75" s="183"/>
      <c r="IKH75" s="183"/>
      <c r="IKI75" s="183"/>
      <c r="IKJ75" s="183"/>
      <c r="IKK75" s="183"/>
      <c r="IKL75" s="183"/>
      <c r="IKM75" s="183"/>
      <c r="IKN75" s="183"/>
      <c r="IKO75" s="183"/>
      <c r="IKP75" s="183"/>
      <c r="IKQ75" s="183"/>
      <c r="IKR75" s="183"/>
      <c r="IKS75" s="183"/>
      <c r="IKT75" s="183"/>
      <c r="IKU75" s="183"/>
      <c r="IKV75" s="183"/>
      <c r="IKW75" s="183"/>
      <c r="IKX75" s="183"/>
      <c r="IKY75" s="183"/>
      <c r="IKZ75" s="183"/>
      <c r="ILA75" s="183"/>
      <c r="ILB75" s="183"/>
      <c r="ILC75" s="183"/>
      <c r="ILD75" s="183"/>
      <c r="ILE75" s="183"/>
      <c r="ILF75" s="183"/>
      <c r="ILG75" s="183"/>
      <c r="ILH75" s="183"/>
      <c r="ILI75" s="183"/>
      <c r="ILJ75" s="183"/>
      <c r="ILK75" s="183"/>
      <c r="ILL75" s="183"/>
      <c r="ILM75" s="183"/>
      <c r="ILN75" s="183"/>
      <c r="ILO75" s="183"/>
      <c r="ILP75" s="183"/>
      <c r="ILQ75" s="183"/>
      <c r="ILR75" s="183"/>
      <c r="ILS75" s="183"/>
      <c r="ILT75" s="183"/>
      <c r="ILU75" s="183"/>
      <c r="ILV75" s="183"/>
      <c r="ILW75" s="183"/>
      <c r="ILX75" s="183"/>
      <c r="ILY75" s="183"/>
      <c r="ILZ75" s="183"/>
      <c r="IMA75" s="183"/>
      <c r="IMB75" s="183"/>
      <c r="IMC75" s="183"/>
      <c r="IMD75" s="183"/>
      <c r="IME75" s="183"/>
      <c r="IMF75" s="183"/>
      <c r="IMG75" s="183"/>
      <c r="IMH75" s="183"/>
      <c r="IMI75" s="183"/>
      <c r="IMJ75" s="183"/>
      <c r="IMK75" s="183"/>
      <c r="IML75" s="183"/>
      <c r="IMM75" s="183"/>
      <c r="IMN75" s="183"/>
      <c r="IMO75" s="183"/>
      <c r="IMP75" s="183"/>
      <c r="IMQ75" s="183"/>
      <c r="IMR75" s="183"/>
      <c r="IMS75" s="183"/>
      <c r="IMT75" s="183"/>
      <c r="IMU75" s="183"/>
      <c r="IMV75" s="183"/>
      <c r="IMW75" s="183"/>
      <c r="IMX75" s="183"/>
      <c r="IMY75" s="183"/>
      <c r="IMZ75" s="183"/>
      <c r="INA75" s="183"/>
      <c r="INB75" s="183"/>
      <c r="INC75" s="183"/>
      <c r="IND75" s="183"/>
      <c r="INE75" s="183"/>
      <c r="INF75" s="183"/>
      <c r="ING75" s="183"/>
      <c r="INH75" s="183"/>
      <c r="INI75" s="183"/>
      <c r="INJ75" s="183"/>
      <c r="INK75" s="183"/>
      <c r="INL75" s="183"/>
      <c r="INM75" s="183"/>
      <c r="INN75" s="183"/>
      <c r="INO75" s="183"/>
      <c r="INP75" s="183"/>
      <c r="INQ75" s="183"/>
      <c r="INR75" s="183"/>
      <c r="INS75" s="183"/>
      <c r="INT75" s="183"/>
      <c r="INU75" s="183"/>
      <c r="INV75" s="183"/>
      <c r="INW75" s="183"/>
      <c r="INX75" s="183"/>
      <c r="INY75" s="183"/>
      <c r="INZ75" s="183"/>
      <c r="IOA75" s="183"/>
      <c r="IOB75" s="183"/>
      <c r="IOC75" s="183"/>
      <c r="IOD75" s="183"/>
      <c r="IOE75" s="183"/>
      <c r="IOF75" s="183"/>
      <c r="IOG75" s="183"/>
      <c r="IOH75" s="183"/>
      <c r="IOI75" s="183"/>
      <c r="IOJ75" s="183"/>
      <c r="IOK75" s="183"/>
      <c r="IOL75" s="183"/>
      <c r="IOM75" s="183"/>
      <c r="ION75" s="183"/>
      <c r="IOO75" s="183"/>
      <c r="IOP75" s="183"/>
      <c r="IOQ75" s="183"/>
      <c r="IOR75" s="183"/>
      <c r="IOS75" s="183"/>
      <c r="IOT75" s="183"/>
      <c r="IOU75" s="183"/>
      <c r="IOV75" s="183"/>
      <c r="IOW75" s="183"/>
      <c r="IOX75" s="183"/>
      <c r="IOY75" s="183"/>
      <c r="IOZ75" s="183"/>
      <c r="IPA75" s="183"/>
      <c r="IPB75" s="183"/>
      <c r="IPC75" s="183"/>
      <c r="IPD75" s="183"/>
      <c r="IPE75" s="183"/>
      <c r="IPF75" s="183"/>
      <c r="IPG75" s="183"/>
      <c r="IPH75" s="183"/>
      <c r="IPI75" s="183"/>
      <c r="IPJ75" s="183"/>
      <c r="IPK75" s="183"/>
      <c r="IPL75" s="183"/>
      <c r="IPM75" s="183"/>
      <c r="IPN75" s="183"/>
      <c r="IPO75" s="183"/>
      <c r="IPP75" s="183"/>
      <c r="IPQ75" s="183"/>
      <c r="IPR75" s="183"/>
      <c r="IPS75" s="183"/>
      <c r="IPT75" s="183"/>
      <c r="IPU75" s="183"/>
      <c r="IPV75" s="183"/>
      <c r="IPW75" s="183"/>
      <c r="IPX75" s="183"/>
      <c r="IPY75" s="183"/>
      <c r="IPZ75" s="183"/>
      <c r="IQA75" s="183"/>
      <c r="IQB75" s="183"/>
      <c r="IQC75" s="183"/>
      <c r="IQD75" s="183"/>
      <c r="IQE75" s="183"/>
      <c r="IQF75" s="183"/>
      <c r="IQG75" s="183"/>
      <c r="IQH75" s="183"/>
      <c r="IQI75" s="183"/>
      <c r="IQJ75" s="183"/>
      <c r="IQK75" s="183"/>
      <c r="IQL75" s="183"/>
      <c r="IQM75" s="183"/>
      <c r="IQN75" s="183"/>
      <c r="IQO75" s="183"/>
      <c r="IQP75" s="183"/>
      <c r="IQQ75" s="183"/>
      <c r="IQR75" s="183"/>
      <c r="IQS75" s="183"/>
      <c r="IQT75" s="183"/>
      <c r="IQU75" s="183"/>
      <c r="IQV75" s="183"/>
      <c r="IQW75" s="183"/>
      <c r="IQX75" s="183"/>
      <c r="IQY75" s="183"/>
      <c r="IQZ75" s="183"/>
      <c r="IRA75" s="183"/>
      <c r="IRB75" s="183"/>
      <c r="IRC75" s="183"/>
      <c r="IRD75" s="183"/>
      <c r="IRE75" s="183"/>
      <c r="IRF75" s="183"/>
      <c r="IRG75" s="183"/>
      <c r="IRH75" s="183"/>
      <c r="IRI75" s="183"/>
      <c r="IRJ75" s="183"/>
      <c r="IRK75" s="183"/>
      <c r="IRL75" s="183"/>
      <c r="IRM75" s="183"/>
      <c r="IRN75" s="183"/>
      <c r="IRO75" s="183"/>
      <c r="IRP75" s="183"/>
      <c r="IRQ75" s="183"/>
      <c r="IRR75" s="183"/>
      <c r="IRS75" s="183"/>
      <c r="IRT75" s="183"/>
      <c r="IRU75" s="183"/>
      <c r="IRV75" s="183"/>
      <c r="IRW75" s="183"/>
      <c r="IRX75" s="183"/>
      <c r="IRY75" s="183"/>
      <c r="IRZ75" s="183"/>
      <c r="ISA75" s="183"/>
      <c r="ISB75" s="183"/>
      <c r="ISC75" s="183"/>
      <c r="ISD75" s="183"/>
      <c r="ISE75" s="183"/>
      <c r="ISF75" s="183"/>
      <c r="ISG75" s="183"/>
      <c r="ISH75" s="183"/>
      <c r="ISI75" s="183"/>
      <c r="ISJ75" s="183"/>
      <c r="ISK75" s="183"/>
      <c r="ISL75" s="183"/>
      <c r="ISM75" s="183"/>
      <c r="ISN75" s="183"/>
      <c r="ISO75" s="183"/>
      <c r="ISP75" s="183"/>
      <c r="ISQ75" s="183"/>
      <c r="ISR75" s="183"/>
      <c r="ISS75" s="183"/>
      <c r="IST75" s="183"/>
      <c r="ISU75" s="183"/>
      <c r="ISV75" s="183"/>
      <c r="ISW75" s="183"/>
      <c r="ISX75" s="183"/>
      <c r="ISY75" s="183"/>
      <c r="ISZ75" s="183"/>
      <c r="ITA75" s="183"/>
      <c r="ITB75" s="183"/>
      <c r="ITC75" s="183"/>
      <c r="ITD75" s="183"/>
      <c r="ITE75" s="183"/>
      <c r="ITF75" s="183"/>
      <c r="ITG75" s="183"/>
      <c r="ITH75" s="183"/>
      <c r="ITI75" s="183"/>
      <c r="ITJ75" s="183"/>
      <c r="ITK75" s="183"/>
      <c r="ITL75" s="183"/>
      <c r="ITM75" s="183"/>
      <c r="ITN75" s="183"/>
      <c r="ITO75" s="183"/>
      <c r="ITP75" s="183"/>
      <c r="ITQ75" s="183"/>
      <c r="ITR75" s="183"/>
      <c r="ITS75" s="183"/>
      <c r="ITT75" s="183"/>
      <c r="ITU75" s="183"/>
      <c r="ITV75" s="183"/>
      <c r="ITW75" s="183"/>
      <c r="ITX75" s="183"/>
      <c r="ITY75" s="183"/>
      <c r="ITZ75" s="183"/>
      <c r="IUA75" s="183"/>
      <c r="IUB75" s="183"/>
      <c r="IUC75" s="183"/>
      <c r="IUD75" s="183"/>
      <c r="IUE75" s="183"/>
      <c r="IUF75" s="183"/>
      <c r="IUG75" s="183"/>
      <c r="IUH75" s="183"/>
      <c r="IUI75" s="183"/>
      <c r="IUJ75" s="183"/>
      <c r="IUK75" s="183"/>
      <c r="IUL75" s="183"/>
      <c r="IUM75" s="183"/>
      <c r="IUN75" s="183"/>
      <c r="IUO75" s="183"/>
      <c r="IUP75" s="183"/>
      <c r="IUQ75" s="183"/>
      <c r="IUR75" s="183"/>
      <c r="IUS75" s="183"/>
      <c r="IUT75" s="183"/>
      <c r="IUU75" s="183"/>
      <c r="IUV75" s="183"/>
      <c r="IUW75" s="183"/>
      <c r="IUX75" s="183"/>
      <c r="IUY75" s="183"/>
      <c r="IUZ75" s="183"/>
      <c r="IVA75" s="183"/>
      <c r="IVB75" s="183"/>
      <c r="IVC75" s="183"/>
      <c r="IVD75" s="183"/>
      <c r="IVE75" s="183"/>
      <c r="IVF75" s="183"/>
      <c r="IVG75" s="183"/>
      <c r="IVH75" s="183"/>
      <c r="IVI75" s="183"/>
      <c r="IVJ75" s="183"/>
      <c r="IVK75" s="183"/>
      <c r="IVL75" s="183"/>
      <c r="IVM75" s="183"/>
      <c r="IVN75" s="183"/>
      <c r="IVO75" s="183"/>
      <c r="IVP75" s="183"/>
      <c r="IVQ75" s="183"/>
      <c r="IVR75" s="183"/>
      <c r="IVS75" s="183"/>
      <c r="IVT75" s="183"/>
      <c r="IVU75" s="183"/>
      <c r="IVV75" s="183"/>
      <c r="IVW75" s="183"/>
      <c r="IVX75" s="183"/>
      <c r="IVY75" s="183"/>
      <c r="IVZ75" s="183"/>
      <c r="IWA75" s="183"/>
      <c r="IWB75" s="183"/>
      <c r="IWC75" s="183"/>
      <c r="IWD75" s="183"/>
      <c r="IWE75" s="183"/>
      <c r="IWF75" s="183"/>
      <c r="IWG75" s="183"/>
      <c r="IWH75" s="183"/>
      <c r="IWI75" s="183"/>
      <c r="IWJ75" s="183"/>
      <c r="IWK75" s="183"/>
      <c r="IWL75" s="183"/>
      <c r="IWM75" s="183"/>
      <c r="IWN75" s="183"/>
      <c r="IWO75" s="183"/>
      <c r="IWP75" s="183"/>
      <c r="IWQ75" s="183"/>
      <c r="IWR75" s="183"/>
      <c r="IWS75" s="183"/>
      <c r="IWT75" s="183"/>
      <c r="IWU75" s="183"/>
      <c r="IWV75" s="183"/>
      <c r="IWW75" s="183"/>
      <c r="IWX75" s="183"/>
      <c r="IWY75" s="183"/>
      <c r="IWZ75" s="183"/>
      <c r="IXA75" s="183"/>
      <c r="IXB75" s="183"/>
      <c r="IXC75" s="183"/>
      <c r="IXD75" s="183"/>
      <c r="IXE75" s="183"/>
      <c r="IXF75" s="183"/>
      <c r="IXG75" s="183"/>
      <c r="IXH75" s="183"/>
      <c r="IXI75" s="183"/>
      <c r="IXJ75" s="183"/>
      <c r="IXK75" s="183"/>
      <c r="IXL75" s="183"/>
      <c r="IXM75" s="183"/>
      <c r="IXN75" s="183"/>
      <c r="IXO75" s="183"/>
      <c r="IXP75" s="183"/>
      <c r="IXQ75" s="183"/>
      <c r="IXR75" s="183"/>
      <c r="IXS75" s="183"/>
      <c r="IXT75" s="183"/>
      <c r="IXU75" s="183"/>
      <c r="IXV75" s="183"/>
      <c r="IXW75" s="183"/>
      <c r="IXX75" s="183"/>
      <c r="IXY75" s="183"/>
      <c r="IXZ75" s="183"/>
      <c r="IYA75" s="183"/>
      <c r="IYB75" s="183"/>
      <c r="IYC75" s="183"/>
      <c r="IYD75" s="183"/>
      <c r="IYE75" s="183"/>
      <c r="IYF75" s="183"/>
      <c r="IYG75" s="183"/>
      <c r="IYH75" s="183"/>
      <c r="IYI75" s="183"/>
      <c r="IYJ75" s="183"/>
      <c r="IYK75" s="183"/>
      <c r="IYL75" s="183"/>
      <c r="IYM75" s="183"/>
      <c r="IYN75" s="183"/>
      <c r="IYO75" s="183"/>
      <c r="IYP75" s="183"/>
      <c r="IYQ75" s="183"/>
      <c r="IYR75" s="183"/>
      <c r="IYS75" s="183"/>
      <c r="IYT75" s="183"/>
      <c r="IYU75" s="183"/>
      <c r="IYV75" s="183"/>
      <c r="IYW75" s="183"/>
      <c r="IYX75" s="183"/>
      <c r="IYY75" s="183"/>
      <c r="IYZ75" s="183"/>
      <c r="IZA75" s="183"/>
      <c r="IZB75" s="183"/>
      <c r="IZC75" s="183"/>
      <c r="IZD75" s="183"/>
      <c r="IZE75" s="183"/>
      <c r="IZF75" s="183"/>
      <c r="IZG75" s="183"/>
      <c r="IZH75" s="183"/>
      <c r="IZI75" s="183"/>
      <c r="IZJ75" s="183"/>
      <c r="IZK75" s="183"/>
      <c r="IZL75" s="183"/>
      <c r="IZM75" s="183"/>
      <c r="IZN75" s="183"/>
      <c r="IZO75" s="183"/>
      <c r="IZP75" s="183"/>
      <c r="IZQ75" s="183"/>
      <c r="IZR75" s="183"/>
      <c r="IZS75" s="183"/>
      <c r="IZT75" s="183"/>
      <c r="IZU75" s="183"/>
      <c r="IZV75" s="183"/>
      <c r="IZW75" s="183"/>
      <c r="IZX75" s="183"/>
      <c r="IZY75" s="183"/>
      <c r="IZZ75" s="183"/>
      <c r="JAA75" s="183"/>
      <c r="JAB75" s="183"/>
      <c r="JAC75" s="183"/>
      <c r="JAD75" s="183"/>
      <c r="JAE75" s="183"/>
      <c r="JAF75" s="183"/>
      <c r="JAG75" s="183"/>
      <c r="JAH75" s="183"/>
      <c r="JAI75" s="183"/>
      <c r="JAJ75" s="183"/>
      <c r="JAK75" s="183"/>
      <c r="JAL75" s="183"/>
      <c r="JAM75" s="183"/>
      <c r="JAN75" s="183"/>
      <c r="JAO75" s="183"/>
      <c r="JAP75" s="183"/>
      <c r="JAQ75" s="183"/>
      <c r="JAR75" s="183"/>
      <c r="JAS75" s="183"/>
      <c r="JAT75" s="183"/>
      <c r="JAU75" s="183"/>
      <c r="JAV75" s="183"/>
      <c r="JAW75" s="183"/>
      <c r="JAX75" s="183"/>
      <c r="JAY75" s="183"/>
      <c r="JAZ75" s="183"/>
      <c r="JBA75" s="183"/>
      <c r="JBB75" s="183"/>
      <c r="JBC75" s="183"/>
      <c r="JBD75" s="183"/>
      <c r="JBE75" s="183"/>
      <c r="JBF75" s="183"/>
      <c r="JBG75" s="183"/>
      <c r="JBH75" s="183"/>
      <c r="JBI75" s="183"/>
      <c r="JBJ75" s="183"/>
      <c r="JBK75" s="183"/>
      <c r="JBL75" s="183"/>
      <c r="JBM75" s="183"/>
      <c r="JBN75" s="183"/>
      <c r="JBO75" s="183"/>
      <c r="JBP75" s="183"/>
      <c r="JBQ75" s="183"/>
      <c r="JBR75" s="183"/>
      <c r="JBS75" s="183"/>
      <c r="JBT75" s="183"/>
      <c r="JBU75" s="183"/>
      <c r="JBV75" s="183"/>
      <c r="JBW75" s="183"/>
      <c r="JBX75" s="183"/>
      <c r="JBY75" s="183"/>
      <c r="JBZ75" s="183"/>
      <c r="JCA75" s="183"/>
      <c r="JCB75" s="183"/>
      <c r="JCC75" s="183"/>
      <c r="JCD75" s="183"/>
      <c r="JCE75" s="183"/>
      <c r="JCF75" s="183"/>
      <c r="JCG75" s="183"/>
      <c r="JCH75" s="183"/>
      <c r="JCI75" s="183"/>
      <c r="JCJ75" s="183"/>
      <c r="JCK75" s="183"/>
      <c r="JCL75" s="183"/>
      <c r="JCM75" s="183"/>
      <c r="JCN75" s="183"/>
      <c r="JCO75" s="183"/>
      <c r="JCP75" s="183"/>
      <c r="JCQ75" s="183"/>
      <c r="JCR75" s="183"/>
      <c r="JCS75" s="183"/>
      <c r="JCT75" s="183"/>
      <c r="JCU75" s="183"/>
      <c r="JCV75" s="183"/>
      <c r="JCW75" s="183"/>
      <c r="JCX75" s="183"/>
      <c r="JCY75" s="183"/>
      <c r="JCZ75" s="183"/>
      <c r="JDA75" s="183"/>
      <c r="JDB75" s="183"/>
      <c r="JDC75" s="183"/>
      <c r="JDD75" s="183"/>
      <c r="JDE75" s="183"/>
      <c r="JDF75" s="183"/>
      <c r="JDG75" s="183"/>
      <c r="JDH75" s="183"/>
      <c r="JDI75" s="183"/>
      <c r="JDJ75" s="183"/>
      <c r="JDK75" s="183"/>
      <c r="JDL75" s="183"/>
      <c r="JDM75" s="183"/>
      <c r="JDN75" s="183"/>
      <c r="JDO75" s="183"/>
      <c r="JDP75" s="183"/>
      <c r="JDQ75" s="183"/>
      <c r="JDR75" s="183"/>
      <c r="JDS75" s="183"/>
      <c r="JDT75" s="183"/>
      <c r="JDU75" s="183"/>
      <c r="JDV75" s="183"/>
      <c r="JDW75" s="183"/>
      <c r="JDX75" s="183"/>
      <c r="JDY75" s="183"/>
      <c r="JDZ75" s="183"/>
      <c r="JEA75" s="183"/>
      <c r="JEB75" s="183"/>
      <c r="JEC75" s="183"/>
      <c r="JED75" s="183"/>
      <c r="JEE75" s="183"/>
      <c r="JEF75" s="183"/>
      <c r="JEG75" s="183"/>
      <c r="JEH75" s="183"/>
      <c r="JEI75" s="183"/>
      <c r="JEJ75" s="183"/>
      <c r="JEK75" s="183"/>
      <c r="JEL75" s="183"/>
      <c r="JEM75" s="183"/>
      <c r="JEN75" s="183"/>
      <c r="JEO75" s="183"/>
      <c r="JEP75" s="183"/>
      <c r="JEQ75" s="183"/>
      <c r="JER75" s="183"/>
      <c r="JES75" s="183"/>
      <c r="JET75" s="183"/>
      <c r="JEU75" s="183"/>
      <c r="JEV75" s="183"/>
      <c r="JEW75" s="183"/>
      <c r="JEX75" s="183"/>
      <c r="JEY75" s="183"/>
      <c r="JEZ75" s="183"/>
      <c r="JFA75" s="183"/>
      <c r="JFB75" s="183"/>
      <c r="JFC75" s="183"/>
      <c r="JFD75" s="183"/>
      <c r="JFE75" s="183"/>
      <c r="JFF75" s="183"/>
      <c r="JFG75" s="183"/>
      <c r="JFH75" s="183"/>
      <c r="JFI75" s="183"/>
      <c r="JFJ75" s="183"/>
      <c r="JFK75" s="183"/>
      <c r="JFL75" s="183"/>
      <c r="JFM75" s="183"/>
      <c r="JFN75" s="183"/>
      <c r="JFO75" s="183"/>
      <c r="JFP75" s="183"/>
      <c r="JFQ75" s="183"/>
      <c r="JFR75" s="183"/>
      <c r="JFS75" s="183"/>
      <c r="JFT75" s="183"/>
      <c r="JFU75" s="183"/>
      <c r="JFV75" s="183"/>
      <c r="JFW75" s="183"/>
      <c r="JFX75" s="183"/>
      <c r="JFY75" s="183"/>
      <c r="JFZ75" s="183"/>
      <c r="JGA75" s="183"/>
      <c r="JGB75" s="183"/>
      <c r="JGC75" s="183"/>
      <c r="JGD75" s="183"/>
      <c r="JGE75" s="183"/>
      <c r="JGF75" s="183"/>
      <c r="JGG75" s="183"/>
      <c r="JGH75" s="183"/>
      <c r="JGI75" s="183"/>
      <c r="JGJ75" s="183"/>
      <c r="JGK75" s="183"/>
      <c r="JGL75" s="183"/>
      <c r="JGM75" s="183"/>
      <c r="JGN75" s="183"/>
      <c r="JGO75" s="183"/>
      <c r="JGP75" s="183"/>
      <c r="JGQ75" s="183"/>
      <c r="JGR75" s="183"/>
      <c r="JGS75" s="183"/>
      <c r="JGT75" s="183"/>
      <c r="JGU75" s="183"/>
      <c r="JGV75" s="183"/>
      <c r="JGW75" s="183"/>
      <c r="JGX75" s="183"/>
      <c r="JGY75" s="183"/>
      <c r="JGZ75" s="183"/>
      <c r="JHA75" s="183"/>
      <c r="JHB75" s="183"/>
      <c r="JHC75" s="183"/>
      <c r="JHD75" s="183"/>
      <c r="JHE75" s="183"/>
      <c r="JHF75" s="183"/>
      <c r="JHG75" s="183"/>
      <c r="JHH75" s="183"/>
      <c r="JHI75" s="183"/>
      <c r="JHJ75" s="183"/>
      <c r="JHK75" s="183"/>
      <c r="JHL75" s="183"/>
      <c r="JHM75" s="183"/>
      <c r="JHN75" s="183"/>
      <c r="JHO75" s="183"/>
      <c r="JHP75" s="183"/>
      <c r="JHQ75" s="183"/>
      <c r="JHR75" s="183"/>
      <c r="JHS75" s="183"/>
      <c r="JHT75" s="183"/>
      <c r="JHU75" s="183"/>
      <c r="JHV75" s="183"/>
      <c r="JHW75" s="183"/>
      <c r="JHX75" s="183"/>
      <c r="JHY75" s="183"/>
      <c r="JHZ75" s="183"/>
      <c r="JIA75" s="183"/>
      <c r="JIB75" s="183"/>
      <c r="JIC75" s="183"/>
      <c r="JID75" s="183"/>
      <c r="JIE75" s="183"/>
      <c r="JIF75" s="183"/>
      <c r="JIG75" s="183"/>
      <c r="JIH75" s="183"/>
      <c r="JII75" s="183"/>
      <c r="JIJ75" s="183"/>
      <c r="JIK75" s="183"/>
      <c r="JIL75" s="183"/>
      <c r="JIM75" s="183"/>
      <c r="JIN75" s="183"/>
      <c r="JIO75" s="183"/>
      <c r="JIP75" s="183"/>
      <c r="JIQ75" s="183"/>
      <c r="JIR75" s="183"/>
      <c r="JIS75" s="183"/>
      <c r="JIT75" s="183"/>
      <c r="JIU75" s="183"/>
      <c r="JIV75" s="183"/>
      <c r="JIW75" s="183"/>
      <c r="JIX75" s="183"/>
      <c r="JIY75" s="183"/>
      <c r="JIZ75" s="183"/>
      <c r="JJA75" s="183"/>
      <c r="JJB75" s="183"/>
      <c r="JJC75" s="183"/>
      <c r="JJD75" s="183"/>
      <c r="JJE75" s="183"/>
      <c r="JJF75" s="183"/>
      <c r="JJG75" s="183"/>
      <c r="JJH75" s="183"/>
      <c r="JJI75" s="183"/>
      <c r="JJJ75" s="183"/>
      <c r="JJK75" s="183"/>
      <c r="JJL75" s="183"/>
      <c r="JJM75" s="183"/>
      <c r="JJN75" s="183"/>
      <c r="JJO75" s="183"/>
      <c r="JJP75" s="183"/>
      <c r="JJQ75" s="183"/>
      <c r="JJR75" s="183"/>
      <c r="JJS75" s="183"/>
      <c r="JJT75" s="183"/>
      <c r="JJU75" s="183"/>
      <c r="JJV75" s="183"/>
      <c r="JJW75" s="183"/>
      <c r="JJX75" s="183"/>
      <c r="JJY75" s="183"/>
      <c r="JJZ75" s="183"/>
      <c r="JKA75" s="183"/>
      <c r="JKB75" s="183"/>
      <c r="JKC75" s="183"/>
      <c r="JKD75" s="183"/>
      <c r="JKE75" s="183"/>
      <c r="JKF75" s="183"/>
      <c r="JKG75" s="183"/>
      <c r="JKH75" s="183"/>
      <c r="JKI75" s="183"/>
      <c r="JKJ75" s="183"/>
      <c r="JKK75" s="183"/>
      <c r="JKL75" s="183"/>
      <c r="JKM75" s="183"/>
      <c r="JKN75" s="183"/>
      <c r="JKO75" s="183"/>
      <c r="JKP75" s="183"/>
      <c r="JKQ75" s="183"/>
      <c r="JKR75" s="183"/>
      <c r="JKS75" s="183"/>
      <c r="JKT75" s="183"/>
      <c r="JKU75" s="183"/>
      <c r="JKV75" s="183"/>
      <c r="JKW75" s="183"/>
      <c r="JKX75" s="183"/>
      <c r="JKY75" s="183"/>
      <c r="JKZ75" s="183"/>
      <c r="JLA75" s="183"/>
      <c r="JLB75" s="183"/>
      <c r="JLC75" s="183"/>
      <c r="JLD75" s="183"/>
      <c r="JLE75" s="183"/>
      <c r="JLF75" s="183"/>
      <c r="JLG75" s="183"/>
      <c r="JLH75" s="183"/>
      <c r="JLI75" s="183"/>
      <c r="JLJ75" s="183"/>
      <c r="JLK75" s="183"/>
      <c r="JLL75" s="183"/>
      <c r="JLM75" s="183"/>
      <c r="JLN75" s="183"/>
      <c r="JLO75" s="183"/>
      <c r="JLP75" s="183"/>
      <c r="JLQ75" s="183"/>
      <c r="JLR75" s="183"/>
      <c r="JLS75" s="183"/>
      <c r="JLT75" s="183"/>
      <c r="JLU75" s="183"/>
      <c r="JLV75" s="183"/>
      <c r="JLW75" s="183"/>
      <c r="JLX75" s="183"/>
      <c r="JLY75" s="183"/>
      <c r="JLZ75" s="183"/>
      <c r="JMA75" s="183"/>
      <c r="JMB75" s="183"/>
      <c r="JMC75" s="183"/>
      <c r="JMD75" s="183"/>
      <c r="JME75" s="183"/>
      <c r="JMF75" s="183"/>
      <c r="JMG75" s="183"/>
      <c r="JMH75" s="183"/>
      <c r="JMI75" s="183"/>
      <c r="JMJ75" s="183"/>
      <c r="JMK75" s="183"/>
      <c r="JML75" s="183"/>
      <c r="JMM75" s="183"/>
      <c r="JMN75" s="183"/>
      <c r="JMO75" s="183"/>
      <c r="JMP75" s="183"/>
      <c r="JMQ75" s="183"/>
      <c r="JMR75" s="183"/>
      <c r="JMS75" s="183"/>
      <c r="JMT75" s="183"/>
      <c r="JMU75" s="183"/>
      <c r="JMV75" s="183"/>
      <c r="JMW75" s="183"/>
      <c r="JMX75" s="183"/>
      <c r="JMY75" s="183"/>
      <c r="JMZ75" s="183"/>
      <c r="JNA75" s="183"/>
      <c r="JNB75" s="183"/>
      <c r="JNC75" s="183"/>
      <c r="JND75" s="183"/>
      <c r="JNE75" s="183"/>
      <c r="JNF75" s="183"/>
      <c r="JNG75" s="183"/>
      <c r="JNH75" s="183"/>
      <c r="JNI75" s="183"/>
      <c r="JNJ75" s="183"/>
      <c r="JNK75" s="183"/>
      <c r="JNL75" s="183"/>
      <c r="JNM75" s="183"/>
      <c r="JNN75" s="183"/>
      <c r="JNO75" s="183"/>
      <c r="JNP75" s="183"/>
      <c r="JNQ75" s="183"/>
      <c r="JNR75" s="183"/>
      <c r="JNS75" s="183"/>
      <c r="JNT75" s="183"/>
      <c r="JNU75" s="183"/>
      <c r="JNV75" s="183"/>
      <c r="JNW75" s="183"/>
      <c r="JNX75" s="183"/>
      <c r="JNY75" s="183"/>
      <c r="JNZ75" s="183"/>
      <c r="JOA75" s="183"/>
      <c r="JOB75" s="183"/>
      <c r="JOC75" s="183"/>
      <c r="JOD75" s="183"/>
      <c r="JOE75" s="183"/>
      <c r="JOF75" s="183"/>
      <c r="JOG75" s="183"/>
      <c r="JOH75" s="183"/>
      <c r="JOI75" s="183"/>
      <c r="JOJ75" s="183"/>
      <c r="JOK75" s="183"/>
      <c r="JOL75" s="183"/>
      <c r="JOM75" s="183"/>
      <c r="JON75" s="183"/>
      <c r="JOO75" s="183"/>
      <c r="JOP75" s="183"/>
      <c r="JOQ75" s="183"/>
      <c r="JOR75" s="183"/>
      <c r="JOS75" s="183"/>
      <c r="JOT75" s="183"/>
      <c r="JOU75" s="183"/>
      <c r="JOV75" s="183"/>
      <c r="JOW75" s="183"/>
      <c r="JOX75" s="183"/>
      <c r="JOY75" s="183"/>
      <c r="JOZ75" s="183"/>
      <c r="JPA75" s="183"/>
      <c r="JPB75" s="183"/>
      <c r="JPC75" s="183"/>
      <c r="JPD75" s="183"/>
      <c r="JPE75" s="183"/>
      <c r="JPF75" s="183"/>
      <c r="JPG75" s="183"/>
      <c r="JPH75" s="183"/>
      <c r="JPI75" s="183"/>
      <c r="JPJ75" s="183"/>
      <c r="JPK75" s="183"/>
      <c r="JPL75" s="183"/>
      <c r="JPM75" s="183"/>
      <c r="JPN75" s="183"/>
      <c r="JPO75" s="183"/>
      <c r="JPP75" s="183"/>
      <c r="JPQ75" s="183"/>
      <c r="JPR75" s="183"/>
      <c r="JPS75" s="183"/>
      <c r="JPT75" s="183"/>
      <c r="JPU75" s="183"/>
      <c r="JPV75" s="183"/>
      <c r="JPW75" s="183"/>
      <c r="JPX75" s="183"/>
      <c r="JPY75" s="183"/>
      <c r="JPZ75" s="183"/>
      <c r="JQA75" s="183"/>
      <c r="JQB75" s="183"/>
      <c r="JQC75" s="183"/>
      <c r="JQD75" s="183"/>
      <c r="JQE75" s="183"/>
      <c r="JQF75" s="183"/>
      <c r="JQG75" s="183"/>
      <c r="JQH75" s="183"/>
      <c r="JQI75" s="183"/>
      <c r="JQJ75" s="183"/>
      <c r="JQK75" s="183"/>
      <c r="JQL75" s="183"/>
      <c r="JQM75" s="183"/>
      <c r="JQN75" s="183"/>
      <c r="JQO75" s="183"/>
      <c r="JQP75" s="183"/>
      <c r="JQQ75" s="183"/>
      <c r="JQR75" s="183"/>
      <c r="JQS75" s="183"/>
      <c r="JQT75" s="183"/>
      <c r="JQU75" s="183"/>
      <c r="JQV75" s="183"/>
      <c r="JQW75" s="183"/>
      <c r="JQX75" s="183"/>
      <c r="JQY75" s="183"/>
      <c r="JQZ75" s="183"/>
      <c r="JRA75" s="183"/>
      <c r="JRB75" s="183"/>
      <c r="JRC75" s="183"/>
      <c r="JRD75" s="183"/>
      <c r="JRE75" s="183"/>
      <c r="JRF75" s="183"/>
      <c r="JRG75" s="183"/>
      <c r="JRH75" s="183"/>
      <c r="JRI75" s="183"/>
      <c r="JRJ75" s="183"/>
      <c r="JRK75" s="183"/>
      <c r="JRL75" s="183"/>
      <c r="JRM75" s="183"/>
      <c r="JRN75" s="183"/>
      <c r="JRO75" s="183"/>
      <c r="JRP75" s="183"/>
      <c r="JRQ75" s="183"/>
      <c r="JRR75" s="183"/>
      <c r="JRS75" s="183"/>
      <c r="JRT75" s="183"/>
      <c r="JRU75" s="183"/>
      <c r="JRV75" s="183"/>
      <c r="JRW75" s="183"/>
      <c r="JRX75" s="183"/>
      <c r="JRY75" s="183"/>
      <c r="JRZ75" s="183"/>
      <c r="JSA75" s="183"/>
      <c r="JSB75" s="183"/>
      <c r="JSC75" s="183"/>
      <c r="JSD75" s="183"/>
      <c r="JSE75" s="183"/>
      <c r="JSF75" s="183"/>
      <c r="JSG75" s="183"/>
      <c r="JSH75" s="183"/>
      <c r="JSI75" s="183"/>
      <c r="JSJ75" s="183"/>
      <c r="JSK75" s="183"/>
      <c r="JSL75" s="183"/>
      <c r="JSM75" s="183"/>
      <c r="JSN75" s="183"/>
      <c r="JSO75" s="183"/>
      <c r="JSP75" s="183"/>
      <c r="JSQ75" s="183"/>
      <c r="JSR75" s="183"/>
      <c r="JSS75" s="183"/>
      <c r="JST75" s="183"/>
      <c r="JSU75" s="183"/>
      <c r="JSV75" s="183"/>
      <c r="JSW75" s="183"/>
      <c r="JSX75" s="183"/>
      <c r="JSY75" s="183"/>
      <c r="JSZ75" s="183"/>
      <c r="JTA75" s="183"/>
      <c r="JTB75" s="183"/>
      <c r="JTC75" s="183"/>
      <c r="JTD75" s="183"/>
      <c r="JTE75" s="183"/>
      <c r="JTF75" s="183"/>
      <c r="JTG75" s="183"/>
      <c r="JTH75" s="183"/>
      <c r="JTI75" s="183"/>
      <c r="JTJ75" s="183"/>
      <c r="JTK75" s="183"/>
      <c r="JTL75" s="183"/>
      <c r="JTM75" s="183"/>
      <c r="JTN75" s="183"/>
      <c r="JTO75" s="183"/>
      <c r="JTP75" s="183"/>
      <c r="JTQ75" s="183"/>
      <c r="JTR75" s="183"/>
      <c r="JTS75" s="183"/>
      <c r="JTT75" s="183"/>
      <c r="JTU75" s="183"/>
      <c r="JTV75" s="183"/>
      <c r="JTW75" s="183"/>
      <c r="JTX75" s="183"/>
      <c r="JTY75" s="183"/>
      <c r="JTZ75" s="183"/>
      <c r="JUA75" s="183"/>
      <c r="JUB75" s="183"/>
      <c r="JUC75" s="183"/>
      <c r="JUD75" s="183"/>
      <c r="JUE75" s="183"/>
      <c r="JUF75" s="183"/>
      <c r="JUG75" s="183"/>
      <c r="JUH75" s="183"/>
      <c r="JUI75" s="183"/>
      <c r="JUJ75" s="183"/>
      <c r="JUK75" s="183"/>
      <c r="JUL75" s="183"/>
      <c r="JUM75" s="183"/>
      <c r="JUN75" s="183"/>
      <c r="JUO75" s="183"/>
      <c r="JUP75" s="183"/>
      <c r="JUQ75" s="183"/>
      <c r="JUR75" s="183"/>
      <c r="JUS75" s="183"/>
      <c r="JUT75" s="183"/>
      <c r="JUU75" s="183"/>
      <c r="JUV75" s="183"/>
      <c r="JUW75" s="183"/>
      <c r="JUX75" s="183"/>
      <c r="JUY75" s="183"/>
      <c r="JUZ75" s="183"/>
      <c r="JVA75" s="183"/>
      <c r="JVB75" s="183"/>
      <c r="JVC75" s="183"/>
      <c r="JVD75" s="183"/>
      <c r="JVE75" s="183"/>
      <c r="JVF75" s="183"/>
      <c r="JVG75" s="183"/>
      <c r="JVH75" s="183"/>
      <c r="JVI75" s="183"/>
      <c r="JVJ75" s="183"/>
      <c r="JVK75" s="183"/>
      <c r="JVL75" s="183"/>
      <c r="JVM75" s="183"/>
      <c r="JVN75" s="183"/>
      <c r="JVO75" s="183"/>
      <c r="JVP75" s="183"/>
      <c r="JVQ75" s="183"/>
      <c r="JVR75" s="183"/>
      <c r="JVS75" s="183"/>
      <c r="JVT75" s="183"/>
      <c r="JVU75" s="183"/>
      <c r="JVV75" s="183"/>
      <c r="JVW75" s="183"/>
      <c r="JVX75" s="183"/>
      <c r="JVY75" s="183"/>
      <c r="JVZ75" s="183"/>
      <c r="JWA75" s="183"/>
      <c r="JWB75" s="183"/>
      <c r="JWC75" s="183"/>
      <c r="JWD75" s="183"/>
      <c r="JWE75" s="183"/>
      <c r="JWF75" s="183"/>
      <c r="JWG75" s="183"/>
      <c r="JWH75" s="183"/>
      <c r="JWI75" s="183"/>
      <c r="JWJ75" s="183"/>
      <c r="JWK75" s="183"/>
      <c r="JWL75" s="183"/>
      <c r="JWM75" s="183"/>
      <c r="JWN75" s="183"/>
      <c r="JWO75" s="183"/>
      <c r="JWP75" s="183"/>
      <c r="JWQ75" s="183"/>
      <c r="JWR75" s="183"/>
      <c r="JWS75" s="183"/>
      <c r="JWT75" s="183"/>
      <c r="JWU75" s="183"/>
      <c r="JWV75" s="183"/>
      <c r="JWW75" s="183"/>
      <c r="JWX75" s="183"/>
      <c r="JWY75" s="183"/>
      <c r="JWZ75" s="183"/>
      <c r="JXA75" s="183"/>
      <c r="JXB75" s="183"/>
      <c r="JXC75" s="183"/>
      <c r="JXD75" s="183"/>
      <c r="JXE75" s="183"/>
      <c r="JXF75" s="183"/>
      <c r="JXG75" s="183"/>
      <c r="JXH75" s="183"/>
      <c r="JXI75" s="183"/>
      <c r="JXJ75" s="183"/>
      <c r="JXK75" s="183"/>
      <c r="JXL75" s="183"/>
      <c r="JXM75" s="183"/>
      <c r="JXN75" s="183"/>
      <c r="JXO75" s="183"/>
      <c r="JXP75" s="183"/>
      <c r="JXQ75" s="183"/>
      <c r="JXR75" s="183"/>
      <c r="JXS75" s="183"/>
      <c r="JXT75" s="183"/>
      <c r="JXU75" s="183"/>
      <c r="JXV75" s="183"/>
      <c r="JXW75" s="183"/>
      <c r="JXX75" s="183"/>
      <c r="JXY75" s="183"/>
      <c r="JXZ75" s="183"/>
      <c r="JYA75" s="183"/>
      <c r="JYB75" s="183"/>
      <c r="JYC75" s="183"/>
      <c r="JYD75" s="183"/>
      <c r="JYE75" s="183"/>
      <c r="JYF75" s="183"/>
      <c r="JYG75" s="183"/>
      <c r="JYH75" s="183"/>
      <c r="JYI75" s="183"/>
      <c r="JYJ75" s="183"/>
      <c r="JYK75" s="183"/>
      <c r="JYL75" s="183"/>
      <c r="JYM75" s="183"/>
      <c r="JYN75" s="183"/>
      <c r="JYO75" s="183"/>
      <c r="JYP75" s="183"/>
      <c r="JYQ75" s="183"/>
      <c r="JYR75" s="183"/>
      <c r="JYS75" s="183"/>
      <c r="JYT75" s="183"/>
      <c r="JYU75" s="183"/>
      <c r="JYV75" s="183"/>
      <c r="JYW75" s="183"/>
      <c r="JYX75" s="183"/>
      <c r="JYY75" s="183"/>
      <c r="JYZ75" s="183"/>
      <c r="JZA75" s="183"/>
      <c r="JZB75" s="183"/>
      <c r="JZC75" s="183"/>
      <c r="JZD75" s="183"/>
      <c r="JZE75" s="183"/>
      <c r="JZF75" s="183"/>
      <c r="JZG75" s="183"/>
      <c r="JZH75" s="183"/>
      <c r="JZI75" s="183"/>
      <c r="JZJ75" s="183"/>
      <c r="JZK75" s="183"/>
      <c r="JZL75" s="183"/>
      <c r="JZM75" s="183"/>
      <c r="JZN75" s="183"/>
      <c r="JZO75" s="183"/>
      <c r="JZP75" s="183"/>
      <c r="JZQ75" s="183"/>
      <c r="JZR75" s="183"/>
      <c r="JZS75" s="183"/>
      <c r="JZT75" s="183"/>
      <c r="JZU75" s="183"/>
      <c r="JZV75" s="183"/>
      <c r="JZW75" s="183"/>
      <c r="JZX75" s="183"/>
      <c r="JZY75" s="183"/>
      <c r="JZZ75" s="183"/>
      <c r="KAA75" s="183"/>
      <c r="KAB75" s="183"/>
      <c r="KAC75" s="183"/>
      <c r="KAD75" s="183"/>
      <c r="KAE75" s="183"/>
      <c r="KAF75" s="183"/>
      <c r="KAG75" s="183"/>
      <c r="KAH75" s="183"/>
      <c r="KAI75" s="183"/>
      <c r="KAJ75" s="183"/>
      <c r="KAK75" s="183"/>
      <c r="KAL75" s="183"/>
      <c r="KAM75" s="183"/>
      <c r="KAN75" s="183"/>
      <c r="KAO75" s="183"/>
      <c r="KAP75" s="183"/>
      <c r="KAQ75" s="183"/>
      <c r="KAR75" s="183"/>
      <c r="KAS75" s="183"/>
      <c r="KAT75" s="183"/>
      <c r="KAU75" s="183"/>
      <c r="KAV75" s="183"/>
      <c r="KAW75" s="183"/>
      <c r="KAX75" s="183"/>
      <c r="KAY75" s="183"/>
      <c r="KAZ75" s="183"/>
      <c r="KBA75" s="183"/>
      <c r="KBB75" s="183"/>
      <c r="KBC75" s="183"/>
      <c r="KBD75" s="183"/>
      <c r="KBE75" s="183"/>
      <c r="KBF75" s="183"/>
      <c r="KBG75" s="183"/>
      <c r="KBH75" s="183"/>
      <c r="KBI75" s="183"/>
      <c r="KBJ75" s="183"/>
      <c r="KBK75" s="183"/>
      <c r="KBL75" s="183"/>
      <c r="KBM75" s="183"/>
      <c r="KBN75" s="183"/>
      <c r="KBO75" s="183"/>
      <c r="KBP75" s="183"/>
      <c r="KBQ75" s="183"/>
      <c r="KBR75" s="183"/>
      <c r="KBS75" s="183"/>
      <c r="KBT75" s="183"/>
      <c r="KBU75" s="183"/>
      <c r="KBV75" s="183"/>
      <c r="KBW75" s="183"/>
      <c r="KBX75" s="183"/>
      <c r="KBY75" s="183"/>
      <c r="KBZ75" s="183"/>
      <c r="KCA75" s="183"/>
      <c r="KCB75" s="183"/>
      <c r="KCC75" s="183"/>
      <c r="KCD75" s="183"/>
      <c r="KCE75" s="183"/>
      <c r="KCF75" s="183"/>
      <c r="KCG75" s="183"/>
      <c r="KCH75" s="183"/>
      <c r="KCI75" s="183"/>
      <c r="KCJ75" s="183"/>
      <c r="KCK75" s="183"/>
      <c r="KCL75" s="183"/>
      <c r="KCM75" s="183"/>
      <c r="KCN75" s="183"/>
      <c r="KCO75" s="183"/>
      <c r="KCP75" s="183"/>
      <c r="KCQ75" s="183"/>
      <c r="KCR75" s="183"/>
      <c r="KCS75" s="183"/>
      <c r="KCT75" s="183"/>
      <c r="KCU75" s="183"/>
      <c r="KCV75" s="183"/>
      <c r="KCW75" s="183"/>
      <c r="KCX75" s="183"/>
      <c r="KCY75" s="183"/>
      <c r="KCZ75" s="183"/>
      <c r="KDA75" s="183"/>
      <c r="KDB75" s="183"/>
      <c r="KDC75" s="183"/>
      <c r="KDD75" s="183"/>
      <c r="KDE75" s="183"/>
      <c r="KDF75" s="183"/>
      <c r="KDG75" s="183"/>
      <c r="KDH75" s="183"/>
      <c r="KDI75" s="183"/>
      <c r="KDJ75" s="183"/>
      <c r="KDK75" s="183"/>
      <c r="KDL75" s="183"/>
      <c r="KDM75" s="183"/>
      <c r="KDN75" s="183"/>
      <c r="KDO75" s="183"/>
      <c r="KDP75" s="183"/>
      <c r="KDQ75" s="183"/>
      <c r="KDR75" s="183"/>
      <c r="KDS75" s="183"/>
      <c r="KDT75" s="183"/>
      <c r="KDU75" s="183"/>
      <c r="KDV75" s="183"/>
      <c r="KDW75" s="183"/>
      <c r="KDX75" s="183"/>
      <c r="KDY75" s="183"/>
      <c r="KDZ75" s="183"/>
      <c r="KEA75" s="183"/>
      <c r="KEB75" s="183"/>
      <c r="KEC75" s="183"/>
      <c r="KED75" s="183"/>
      <c r="KEE75" s="183"/>
      <c r="KEF75" s="183"/>
      <c r="KEG75" s="183"/>
      <c r="KEH75" s="183"/>
      <c r="KEI75" s="183"/>
      <c r="KEJ75" s="183"/>
      <c r="KEK75" s="183"/>
      <c r="KEL75" s="183"/>
      <c r="KEM75" s="183"/>
      <c r="KEN75" s="183"/>
      <c r="KEO75" s="183"/>
      <c r="KEP75" s="183"/>
      <c r="KEQ75" s="183"/>
      <c r="KER75" s="183"/>
      <c r="KES75" s="183"/>
      <c r="KET75" s="183"/>
      <c r="KEU75" s="183"/>
      <c r="KEV75" s="183"/>
      <c r="KEW75" s="183"/>
      <c r="KEX75" s="183"/>
      <c r="KEY75" s="183"/>
      <c r="KEZ75" s="183"/>
      <c r="KFA75" s="183"/>
      <c r="KFB75" s="183"/>
      <c r="KFC75" s="183"/>
      <c r="KFD75" s="183"/>
      <c r="KFE75" s="183"/>
      <c r="KFF75" s="183"/>
      <c r="KFG75" s="183"/>
      <c r="KFH75" s="183"/>
      <c r="KFI75" s="183"/>
      <c r="KFJ75" s="183"/>
      <c r="KFK75" s="183"/>
      <c r="KFL75" s="183"/>
      <c r="KFM75" s="183"/>
      <c r="KFN75" s="183"/>
      <c r="KFO75" s="183"/>
      <c r="KFP75" s="183"/>
      <c r="KFQ75" s="183"/>
      <c r="KFR75" s="183"/>
      <c r="KFS75" s="183"/>
      <c r="KFT75" s="183"/>
      <c r="KFU75" s="183"/>
      <c r="KFV75" s="183"/>
      <c r="KFW75" s="183"/>
      <c r="KFX75" s="183"/>
      <c r="KFY75" s="183"/>
      <c r="KFZ75" s="183"/>
      <c r="KGA75" s="183"/>
      <c r="KGB75" s="183"/>
      <c r="KGC75" s="183"/>
      <c r="KGD75" s="183"/>
      <c r="KGE75" s="183"/>
      <c r="KGF75" s="183"/>
      <c r="KGG75" s="183"/>
      <c r="KGH75" s="183"/>
      <c r="KGI75" s="183"/>
      <c r="KGJ75" s="183"/>
      <c r="KGK75" s="183"/>
      <c r="KGL75" s="183"/>
      <c r="KGM75" s="183"/>
      <c r="KGN75" s="183"/>
      <c r="KGO75" s="183"/>
      <c r="KGP75" s="183"/>
      <c r="KGQ75" s="183"/>
      <c r="KGR75" s="183"/>
      <c r="KGS75" s="183"/>
      <c r="KGT75" s="183"/>
      <c r="KGU75" s="183"/>
      <c r="KGV75" s="183"/>
      <c r="KGW75" s="183"/>
      <c r="KGX75" s="183"/>
      <c r="KGY75" s="183"/>
      <c r="KGZ75" s="183"/>
      <c r="KHA75" s="183"/>
      <c r="KHB75" s="183"/>
      <c r="KHC75" s="183"/>
      <c r="KHD75" s="183"/>
      <c r="KHE75" s="183"/>
      <c r="KHF75" s="183"/>
      <c r="KHG75" s="183"/>
      <c r="KHH75" s="183"/>
      <c r="KHI75" s="183"/>
      <c r="KHJ75" s="183"/>
      <c r="KHK75" s="183"/>
      <c r="KHL75" s="183"/>
      <c r="KHM75" s="183"/>
      <c r="KHN75" s="183"/>
      <c r="KHO75" s="183"/>
      <c r="KHP75" s="183"/>
      <c r="KHQ75" s="183"/>
      <c r="KHR75" s="183"/>
      <c r="KHS75" s="183"/>
      <c r="KHT75" s="183"/>
      <c r="KHU75" s="183"/>
      <c r="KHV75" s="183"/>
      <c r="KHW75" s="183"/>
      <c r="KHX75" s="183"/>
      <c r="KHY75" s="183"/>
      <c r="KHZ75" s="183"/>
      <c r="KIA75" s="183"/>
      <c r="KIB75" s="183"/>
      <c r="KIC75" s="183"/>
      <c r="KID75" s="183"/>
      <c r="KIE75" s="183"/>
      <c r="KIF75" s="183"/>
      <c r="KIG75" s="183"/>
      <c r="KIH75" s="183"/>
      <c r="KII75" s="183"/>
      <c r="KIJ75" s="183"/>
      <c r="KIK75" s="183"/>
      <c r="KIL75" s="183"/>
      <c r="KIM75" s="183"/>
      <c r="KIN75" s="183"/>
      <c r="KIO75" s="183"/>
      <c r="KIP75" s="183"/>
      <c r="KIQ75" s="183"/>
      <c r="KIR75" s="183"/>
      <c r="KIS75" s="183"/>
      <c r="KIT75" s="183"/>
      <c r="KIU75" s="183"/>
      <c r="KIV75" s="183"/>
      <c r="KIW75" s="183"/>
      <c r="KIX75" s="183"/>
      <c r="KIY75" s="183"/>
      <c r="KIZ75" s="183"/>
      <c r="KJA75" s="183"/>
      <c r="KJB75" s="183"/>
      <c r="KJC75" s="183"/>
      <c r="KJD75" s="183"/>
      <c r="KJE75" s="183"/>
      <c r="KJF75" s="183"/>
      <c r="KJG75" s="183"/>
      <c r="KJH75" s="183"/>
      <c r="KJI75" s="183"/>
      <c r="KJJ75" s="183"/>
      <c r="KJK75" s="183"/>
      <c r="KJL75" s="183"/>
      <c r="KJM75" s="183"/>
      <c r="KJN75" s="183"/>
      <c r="KJO75" s="183"/>
      <c r="KJP75" s="183"/>
      <c r="KJQ75" s="183"/>
      <c r="KJR75" s="183"/>
      <c r="KJS75" s="183"/>
      <c r="KJT75" s="183"/>
      <c r="KJU75" s="183"/>
      <c r="KJV75" s="183"/>
      <c r="KJW75" s="183"/>
      <c r="KJX75" s="183"/>
      <c r="KJY75" s="183"/>
      <c r="KJZ75" s="183"/>
      <c r="KKA75" s="183"/>
      <c r="KKB75" s="183"/>
      <c r="KKC75" s="183"/>
      <c r="KKD75" s="183"/>
      <c r="KKE75" s="183"/>
      <c r="KKF75" s="183"/>
      <c r="KKG75" s="183"/>
      <c r="KKH75" s="183"/>
      <c r="KKI75" s="183"/>
      <c r="KKJ75" s="183"/>
      <c r="KKK75" s="183"/>
      <c r="KKL75" s="183"/>
      <c r="KKM75" s="183"/>
      <c r="KKN75" s="183"/>
      <c r="KKO75" s="183"/>
      <c r="KKP75" s="183"/>
      <c r="KKQ75" s="183"/>
      <c r="KKR75" s="183"/>
      <c r="KKS75" s="183"/>
      <c r="KKT75" s="183"/>
      <c r="KKU75" s="183"/>
      <c r="KKV75" s="183"/>
      <c r="KKW75" s="183"/>
      <c r="KKX75" s="183"/>
      <c r="KKY75" s="183"/>
      <c r="KKZ75" s="183"/>
      <c r="KLA75" s="183"/>
      <c r="KLB75" s="183"/>
      <c r="KLC75" s="183"/>
      <c r="KLD75" s="183"/>
      <c r="KLE75" s="183"/>
      <c r="KLF75" s="183"/>
      <c r="KLG75" s="183"/>
      <c r="KLH75" s="183"/>
      <c r="KLI75" s="183"/>
      <c r="KLJ75" s="183"/>
      <c r="KLK75" s="183"/>
      <c r="KLL75" s="183"/>
      <c r="KLM75" s="183"/>
      <c r="KLN75" s="183"/>
      <c r="KLO75" s="183"/>
      <c r="KLP75" s="183"/>
      <c r="KLQ75" s="183"/>
      <c r="KLR75" s="183"/>
      <c r="KLS75" s="183"/>
      <c r="KLT75" s="183"/>
      <c r="KLU75" s="183"/>
      <c r="KLV75" s="183"/>
      <c r="KLW75" s="183"/>
      <c r="KLX75" s="183"/>
      <c r="KLY75" s="183"/>
      <c r="KLZ75" s="183"/>
      <c r="KMA75" s="183"/>
      <c r="KMB75" s="183"/>
      <c r="KMC75" s="183"/>
      <c r="KMD75" s="183"/>
      <c r="KME75" s="183"/>
      <c r="KMF75" s="183"/>
      <c r="KMG75" s="183"/>
      <c r="KMH75" s="183"/>
      <c r="KMI75" s="183"/>
      <c r="KMJ75" s="183"/>
      <c r="KMK75" s="183"/>
      <c r="KML75" s="183"/>
      <c r="KMM75" s="183"/>
      <c r="KMN75" s="183"/>
      <c r="KMO75" s="183"/>
      <c r="KMP75" s="183"/>
      <c r="KMQ75" s="183"/>
      <c r="KMR75" s="183"/>
      <c r="KMS75" s="183"/>
      <c r="KMT75" s="183"/>
      <c r="KMU75" s="183"/>
      <c r="KMV75" s="183"/>
      <c r="KMW75" s="183"/>
      <c r="KMX75" s="183"/>
      <c r="KMY75" s="183"/>
      <c r="KMZ75" s="183"/>
      <c r="KNA75" s="183"/>
      <c r="KNB75" s="183"/>
      <c r="KNC75" s="183"/>
      <c r="KND75" s="183"/>
      <c r="KNE75" s="183"/>
      <c r="KNF75" s="183"/>
      <c r="KNG75" s="183"/>
      <c r="KNH75" s="183"/>
      <c r="KNI75" s="183"/>
      <c r="KNJ75" s="183"/>
      <c r="KNK75" s="183"/>
      <c r="KNL75" s="183"/>
      <c r="KNM75" s="183"/>
      <c r="KNN75" s="183"/>
      <c r="KNO75" s="183"/>
      <c r="KNP75" s="183"/>
      <c r="KNQ75" s="183"/>
      <c r="KNR75" s="183"/>
      <c r="KNS75" s="183"/>
      <c r="KNT75" s="183"/>
      <c r="KNU75" s="183"/>
      <c r="KNV75" s="183"/>
      <c r="KNW75" s="183"/>
      <c r="KNX75" s="183"/>
      <c r="KNY75" s="183"/>
      <c r="KNZ75" s="183"/>
      <c r="KOA75" s="183"/>
      <c r="KOB75" s="183"/>
      <c r="KOC75" s="183"/>
      <c r="KOD75" s="183"/>
      <c r="KOE75" s="183"/>
      <c r="KOF75" s="183"/>
      <c r="KOG75" s="183"/>
      <c r="KOH75" s="183"/>
      <c r="KOI75" s="183"/>
      <c r="KOJ75" s="183"/>
      <c r="KOK75" s="183"/>
      <c r="KOL75" s="183"/>
      <c r="KOM75" s="183"/>
      <c r="KON75" s="183"/>
      <c r="KOO75" s="183"/>
      <c r="KOP75" s="183"/>
      <c r="KOQ75" s="183"/>
      <c r="KOR75" s="183"/>
      <c r="KOS75" s="183"/>
      <c r="KOT75" s="183"/>
      <c r="KOU75" s="183"/>
      <c r="KOV75" s="183"/>
      <c r="KOW75" s="183"/>
      <c r="KOX75" s="183"/>
      <c r="KOY75" s="183"/>
      <c r="KOZ75" s="183"/>
      <c r="KPA75" s="183"/>
      <c r="KPB75" s="183"/>
      <c r="KPC75" s="183"/>
      <c r="KPD75" s="183"/>
      <c r="KPE75" s="183"/>
      <c r="KPF75" s="183"/>
      <c r="KPG75" s="183"/>
      <c r="KPH75" s="183"/>
      <c r="KPI75" s="183"/>
      <c r="KPJ75" s="183"/>
      <c r="KPK75" s="183"/>
      <c r="KPL75" s="183"/>
      <c r="KPM75" s="183"/>
      <c r="KPN75" s="183"/>
      <c r="KPO75" s="183"/>
      <c r="KPP75" s="183"/>
      <c r="KPQ75" s="183"/>
      <c r="KPR75" s="183"/>
      <c r="KPS75" s="183"/>
      <c r="KPT75" s="183"/>
      <c r="KPU75" s="183"/>
      <c r="KPV75" s="183"/>
      <c r="KPW75" s="183"/>
      <c r="KPX75" s="183"/>
      <c r="KPY75" s="183"/>
      <c r="KPZ75" s="183"/>
      <c r="KQA75" s="183"/>
      <c r="KQB75" s="183"/>
      <c r="KQC75" s="183"/>
      <c r="KQD75" s="183"/>
      <c r="KQE75" s="183"/>
      <c r="KQF75" s="183"/>
      <c r="KQG75" s="183"/>
      <c r="KQH75" s="183"/>
      <c r="KQI75" s="183"/>
      <c r="KQJ75" s="183"/>
      <c r="KQK75" s="183"/>
      <c r="KQL75" s="183"/>
      <c r="KQM75" s="183"/>
      <c r="KQN75" s="183"/>
      <c r="KQO75" s="183"/>
      <c r="KQP75" s="183"/>
      <c r="KQQ75" s="183"/>
      <c r="KQR75" s="183"/>
      <c r="KQS75" s="183"/>
      <c r="KQT75" s="183"/>
      <c r="KQU75" s="183"/>
      <c r="KQV75" s="183"/>
      <c r="KQW75" s="183"/>
      <c r="KQX75" s="183"/>
      <c r="KQY75" s="183"/>
      <c r="KQZ75" s="183"/>
      <c r="KRA75" s="183"/>
      <c r="KRB75" s="183"/>
      <c r="KRC75" s="183"/>
      <c r="KRD75" s="183"/>
      <c r="KRE75" s="183"/>
      <c r="KRF75" s="183"/>
      <c r="KRG75" s="183"/>
      <c r="KRH75" s="183"/>
      <c r="KRI75" s="183"/>
      <c r="KRJ75" s="183"/>
      <c r="KRK75" s="183"/>
      <c r="KRL75" s="183"/>
      <c r="KRM75" s="183"/>
      <c r="KRN75" s="183"/>
      <c r="KRO75" s="183"/>
      <c r="KRP75" s="183"/>
      <c r="KRQ75" s="183"/>
      <c r="KRR75" s="183"/>
      <c r="KRS75" s="183"/>
      <c r="KRT75" s="183"/>
      <c r="KRU75" s="183"/>
      <c r="KRV75" s="183"/>
      <c r="KRW75" s="183"/>
      <c r="KRX75" s="183"/>
      <c r="KRY75" s="183"/>
      <c r="KRZ75" s="183"/>
      <c r="KSA75" s="183"/>
      <c r="KSB75" s="183"/>
      <c r="KSC75" s="183"/>
      <c r="KSD75" s="183"/>
      <c r="KSE75" s="183"/>
      <c r="KSF75" s="183"/>
      <c r="KSG75" s="183"/>
      <c r="KSH75" s="183"/>
      <c r="KSI75" s="183"/>
      <c r="KSJ75" s="183"/>
      <c r="KSK75" s="183"/>
      <c r="KSL75" s="183"/>
      <c r="KSM75" s="183"/>
      <c r="KSN75" s="183"/>
      <c r="KSO75" s="183"/>
      <c r="KSP75" s="183"/>
      <c r="KSQ75" s="183"/>
      <c r="KSR75" s="183"/>
      <c r="KSS75" s="183"/>
      <c r="KST75" s="183"/>
      <c r="KSU75" s="183"/>
      <c r="KSV75" s="183"/>
      <c r="KSW75" s="183"/>
      <c r="KSX75" s="183"/>
      <c r="KSY75" s="183"/>
      <c r="KSZ75" s="183"/>
      <c r="KTA75" s="183"/>
      <c r="KTB75" s="183"/>
      <c r="KTC75" s="183"/>
      <c r="KTD75" s="183"/>
      <c r="KTE75" s="183"/>
      <c r="KTF75" s="183"/>
      <c r="KTG75" s="183"/>
      <c r="KTH75" s="183"/>
      <c r="KTI75" s="183"/>
      <c r="KTJ75" s="183"/>
      <c r="KTK75" s="183"/>
      <c r="KTL75" s="183"/>
      <c r="KTM75" s="183"/>
      <c r="KTN75" s="183"/>
      <c r="KTO75" s="183"/>
      <c r="KTP75" s="183"/>
      <c r="KTQ75" s="183"/>
      <c r="KTR75" s="183"/>
      <c r="KTS75" s="183"/>
      <c r="KTT75" s="183"/>
      <c r="KTU75" s="183"/>
      <c r="KTV75" s="183"/>
      <c r="KTW75" s="183"/>
      <c r="KTX75" s="183"/>
      <c r="KTY75" s="183"/>
      <c r="KTZ75" s="183"/>
      <c r="KUA75" s="183"/>
      <c r="KUB75" s="183"/>
      <c r="KUC75" s="183"/>
      <c r="KUD75" s="183"/>
      <c r="KUE75" s="183"/>
      <c r="KUF75" s="183"/>
      <c r="KUG75" s="183"/>
      <c r="KUH75" s="183"/>
      <c r="KUI75" s="183"/>
      <c r="KUJ75" s="183"/>
      <c r="KUK75" s="183"/>
      <c r="KUL75" s="183"/>
      <c r="KUM75" s="183"/>
      <c r="KUN75" s="183"/>
      <c r="KUO75" s="183"/>
      <c r="KUP75" s="183"/>
      <c r="KUQ75" s="183"/>
      <c r="KUR75" s="183"/>
      <c r="KUS75" s="183"/>
      <c r="KUT75" s="183"/>
      <c r="KUU75" s="183"/>
      <c r="KUV75" s="183"/>
      <c r="KUW75" s="183"/>
      <c r="KUX75" s="183"/>
      <c r="KUY75" s="183"/>
      <c r="KUZ75" s="183"/>
      <c r="KVA75" s="183"/>
      <c r="KVB75" s="183"/>
      <c r="KVC75" s="183"/>
      <c r="KVD75" s="183"/>
      <c r="KVE75" s="183"/>
      <c r="KVF75" s="183"/>
      <c r="KVG75" s="183"/>
      <c r="KVH75" s="183"/>
      <c r="KVI75" s="183"/>
      <c r="KVJ75" s="183"/>
      <c r="KVK75" s="183"/>
      <c r="KVL75" s="183"/>
      <c r="KVM75" s="183"/>
      <c r="KVN75" s="183"/>
      <c r="KVO75" s="183"/>
      <c r="KVP75" s="183"/>
      <c r="KVQ75" s="183"/>
      <c r="KVR75" s="183"/>
      <c r="KVS75" s="183"/>
      <c r="KVT75" s="183"/>
      <c r="KVU75" s="183"/>
      <c r="KVV75" s="183"/>
      <c r="KVW75" s="183"/>
      <c r="KVX75" s="183"/>
      <c r="KVY75" s="183"/>
      <c r="KVZ75" s="183"/>
      <c r="KWA75" s="183"/>
      <c r="KWB75" s="183"/>
      <c r="KWC75" s="183"/>
      <c r="KWD75" s="183"/>
      <c r="KWE75" s="183"/>
      <c r="KWF75" s="183"/>
      <c r="KWG75" s="183"/>
      <c r="KWH75" s="183"/>
      <c r="KWI75" s="183"/>
      <c r="KWJ75" s="183"/>
      <c r="KWK75" s="183"/>
      <c r="KWL75" s="183"/>
      <c r="KWM75" s="183"/>
      <c r="KWN75" s="183"/>
      <c r="KWO75" s="183"/>
      <c r="KWP75" s="183"/>
      <c r="KWQ75" s="183"/>
      <c r="KWR75" s="183"/>
      <c r="KWS75" s="183"/>
      <c r="KWT75" s="183"/>
      <c r="KWU75" s="183"/>
      <c r="KWV75" s="183"/>
      <c r="KWW75" s="183"/>
      <c r="KWX75" s="183"/>
      <c r="KWY75" s="183"/>
      <c r="KWZ75" s="183"/>
      <c r="KXA75" s="183"/>
      <c r="KXB75" s="183"/>
      <c r="KXC75" s="183"/>
      <c r="KXD75" s="183"/>
      <c r="KXE75" s="183"/>
      <c r="KXF75" s="183"/>
      <c r="KXG75" s="183"/>
      <c r="KXH75" s="183"/>
      <c r="KXI75" s="183"/>
      <c r="KXJ75" s="183"/>
      <c r="KXK75" s="183"/>
      <c r="KXL75" s="183"/>
      <c r="KXM75" s="183"/>
      <c r="KXN75" s="183"/>
      <c r="KXO75" s="183"/>
      <c r="KXP75" s="183"/>
      <c r="KXQ75" s="183"/>
      <c r="KXR75" s="183"/>
      <c r="KXS75" s="183"/>
      <c r="KXT75" s="183"/>
      <c r="KXU75" s="183"/>
      <c r="KXV75" s="183"/>
      <c r="KXW75" s="183"/>
      <c r="KXX75" s="183"/>
      <c r="KXY75" s="183"/>
      <c r="KXZ75" s="183"/>
      <c r="KYA75" s="183"/>
      <c r="KYB75" s="183"/>
      <c r="KYC75" s="183"/>
      <c r="KYD75" s="183"/>
      <c r="KYE75" s="183"/>
      <c r="KYF75" s="183"/>
      <c r="KYG75" s="183"/>
      <c r="KYH75" s="183"/>
      <c r="KYI75" s="183"/>
      <c r="KYJ75" s="183"/>
      <c r="KYK75" s="183"/>
      <c r="KYL75" s="183"/>
      <c r="KYM75" s="183"/>
      <c r="KYN75" s="183"/>
      <c r="KYO75" s="183"/>
      <c r="KYP75" s="183"/>
      <c r="KYQ75" s="183"/>
      <c r="KYR75" s="183"/>
      <c r="KYS75" s="183"/>
      <c r="KYT75" s="183"/>
      <c r="KYU75" s="183"/>
      <c r="KYV75" s="183"/>
      <c r="KYW75" s="183"/>
      <c r="KYX75" s="183"/>
      <c r="KYY75" s="183"/>
      <c r="KYZ75" s="183"/>
      <c r="KZA75" s="183"/>
      <c r="KZB75" s="183"/>
      <c r="KZC75" s="183"/>
      <c r="KZD75" s="183"/>
      <c r="KZE75" s="183"/>
      <c r="KZF75" s="183"/>
      <c r="KZG75" s="183"/>
      <c r="KZH75" s="183"/>
      <c r="KZI75" s="183"/>
      <c r="KZJ75" s="183"/>
      <c r="KZK75" s="183"/>
      <c r="KZL75" s="183"/>
      <c r="KZM75" s="183"/>
      <c r="KZN75" s="183"/>
      <c r="KZO75" s="183"/>
      <c r="KZP75" s="183"/>
      <c r="KZQ75" s="183"/>
      <c r="KZR75" s="183"/>
      <c r="KZS75" s="183"/>
      <c r="KZT75" s="183"/>
      <c r="KZU75" s="183"/>
      <c r="KZV75" s="183"/>
      <c r="KZW75" s="183"/>
      <c r="KZX75" s="183"/>
      <c r="KZY75" s="183"/>
      <c r="KZZ75" s="183"/>
      <c r="LAA75" s="183"/>
      <c r="LAB75" s="183"/>
      <c r="LAC75" s="183"/>
      <c r="LAD75" s="183"/>
      <c r="LAE75" s="183"/>
      <c r="LAF75" s="183"/>
      <c r="LAG75" s="183"/>
      <c r="LAH75" s="183"/>
      <c r="LAI75" s="183"/>
      <c r="LAJ75" s="183"/>
      <c r="LAK75" s="183"/>
      <c r="LAL75" s="183"/>
      <c r="LAM75" s="183"/>
      <c r="LAN75" s="183"/>
      <c r="LAO75" s="183"/>
      <c r="LAP75" s="183"/>
      <c r="LAQ75" s="183"/>
      <c r="LAR75" s="183"/>
      <c r="LAS75" s="183"/>
      <c r="LAT75" s="183"/>
      <c r="LAU75" s="183"/>
      <c r="LAV75" s="183"/>
      <c r="LAW75" s="183"/>
      <c r="LAX75" s="183"/>
      <c r="LAY75" s="183"/>
      <c r="LAZ75" s="183"/>
      <c r="LBA75" s="183"/>
      <c r="LBB75" s="183"/>
      <c r="LBC75" s="183"/>
      <c r="LBD75" s="183"/>
      <c r="LBE75" s="183"/>
      <c r="LBF75" s="183"/>
      <c r="LBG75" s="183"/>
      <c r="LBH75" s="183"/>
      <c r="LBI75" s="183"/>
      <c r="LBJ75" s="183"/>
      <c r="LBK75" s="183"/>
      <c r="LBL75" s="183"/>
      <c r="LBM75" s="183"/>
      <c r="LBN75" s="183"/>
      <c r="LBO75" s="183"/>
      <c r="LBP75" s="183"/>
      <c r="LBQ75" s="183"/>
      <c r="LBR75" s="183"/>
      <c r="LBS75" s="183"/>
      <c r="LBT75" s="183"/>
      <c r="LBU75" s="183"/>
      <c r="LBV75" s="183"/>
      <c r="LBW75" s="183"/>
      <c r="LBX75" s="183"/>
      <c r="LBY75" s="183"/>
      <c r="LBZ75" s="183"/>
      <c r="LCA75" s="183"/>
      <c r="LCB75" s="183"/>
      <c r="LCC75" s="183"/>
      <c r="LCD75" s="183"/>
      <c r="LCE75" s="183"/>
      <c r="LCF75" s="183"/>
      <c r="LCG75" s="183"/>
      <c r="LCH75" s="183"/>
      <c r="LCI75" s="183"/>
      <c r="LCJ75" s="183"/>
      <c r="LCK75" s="183"/>
      <c r="LCL75" s="183"/>
      <c r="LCM75" s="183"/>
      <c r="LCN75" s="183"/>
      <c r="LCO75" s="183"/>
      <c r="LCP75" s="183"/>
      <c r="LCQ75" s="183"/>
      <c r="LCR75" s="183"/>
      <c r="LCS75" s="183"/>
      <c r="LCT75" s="183"/>
      <c r="LCU75" s="183"/>
      <c r="LCV75" s="183"/>
      <c r="LCW75" s="183"/>
      <c r="LCX75" s="183"/>
      <c r="LCY75" s="183"/>
      <c r="LCZ75" s="183"/>
      <c r="LDA75" s="183"/>
      <c r="LDB75" s="183"/>
      <c r="LDC75" s="183"/>
      <c r="LDD75" s="183"/>
      <c r="LDE75" s="183"/>
      <c r="LDF75" s="183"/>
      <c r="LDG75" s="183"/>
      <c r="LDH75" s="183"/>
      <c r="LDI75" s="183"/>
      <c r="LDJ75" s="183"/>
      <c r="LDK75" s="183"/>
      <c r="LDL75" s="183"/>
      <c r="LDM75" s="183"/>
      <c r="LDN75" s="183"/>
      <c r="LDO75" s="183"/>
      <c r="LDP75" s="183"/>
      <c r="LDQ75" s="183"/>
      <c r="LDR75" s="183"/>
      <c r="LDS75" s="183"/>
      <c r="LDT75" s="183"/>
      <c r="LDU75" s="183"/>
      <c r="LDV75" s="183"/>
      <c r="LDW75" s="183"/>
      <c r="LDX75" s="183"/>
      <c r="LDY75" s="183"/>
      <c r="LDZ75" s="183"/>
      <c r="LEA75" s="183"/>
      <c r="LEB75" s="183"/>
      <c r="LEC75" s="183"/>
      <c r="LED75" s="183"/>
      <c r="LEE75" s="183"/>
      <c r="LEF75" s="183"/>
      <c r="LEG75" s="183"/>
      <c r="LEH75" s="183"/>
      <c r="LEI75" s="183"/>
      <c r="LEJ75" s="183"/>
      <c r="LEK75" s="183"/>
      <c r="LEL75" s="183"/>
      <c r="LEM75" s="183"/>
      <c r="LEN75" s="183"/>
      <c r="LEO75" s="183"/>
      <c r="LEP75" s="183"/>
      <c r="LEQ75" s="183"/>
      <c r="LER75" s="183"/>
      <c r="LES75" s="183"/>
      <c r="LET75" s="183"/>
      <c r="LEU75" s="183"/>
      <c r="LEV75" s="183"/>
      <c r="LEW75" s="183"/>
      <c r="LEX75" s="183"/>
      <c r="LEY75" s="183"/>
      <c r="LEZ75" s="183"/>
      <c r="LFA75" s="183"/>
      <c r="LFB75" s="183"/>
      <c r="LFC75" s="183"/>
      <c r="LFD75" s="183"/>
      <c r="LFE75" s="183"/>
      <c r="LFF75" s="183"/>
      <c r="LFG75" s="183"/>
      <c r="LFH75" s="183"/>
      <c r="LFI75" s="183"/>
      <c r="LFJ75" s="183"/>
      <c r="LFK75" s="183"/>
      <c r="LFL75" s="183"/>
      <c r="LFM75" s="183"/>
      <c r="LFN75" s="183"/>
      <c r="LFO75" s="183"/>
      <c r="LFP75" s="183"/>
      <c r="LFQ75" s="183"/>
      <c r="LFR75" s="183"/>
      <c r="LFS75" s="183"/>
      <c r="LFT75" s="183"/>
      <c r="LFU75" s="183"/>
      <c r="LFV75" s="183"/>
      <c r="LFW75" s="183"/>
      <c r="LFX75" s="183"/>
      <c r="LFY75" s="183"/>
      <c r="LFZ75" s="183"/>
      <c r="LGA75" s="183"/>
      <c r="LGB75" s="183"/>
      <c r="LGC75" s="183"/>
      <c r="LGD75" s="183"/>
      <c r="LGE75" s="183"/>
      <c r="LGF75" s="183"/>
      <c r="LGG75" s="183"/>
      <c r="LGH75" s="183"/>
      <c r="LGI75" s="183"/>
      <c r="LGJ75" s="183"/>
      <c r="LGK75" s="183"/>
      <c r="LGL75" s="183"/>
      <c r="LGM75" s="183"/>
      <c r="LGN75" s="183"/>
      <c r="LGO75" s="183"/>
      <c r="LGP75" s="183"/>
      <c r="LGQ75" s="183"/>
      <c r="LGR75" s="183"/>
      <c r="LGS75" s="183"/>
      <c r="LGT75" s="183"/>
      <c r="LGU75" s="183"/>
      <c r="LGV75" s="183"/>
      <c r="LGW75" s="183"/>
      <c r="LGX75" s="183"/>
      <c r="LGY75" s="183"/>
      <c r="LGZ75" s="183"/>
      <c r="LHA75" s="183"/>
      <c r="LHB75" s="183"/>
      <c r="LHC75" s="183"/>
      <c r="LHD75" s="183"/>
      <c r="LHE75" s="183"/>
      <c r="LHF75" s="183"/>
      <c r="LHG75" s="183"/>
      <c r="LHH75" s="183"/>
      <c r="LHI75" s="183"/>
      <c r="LHJ75" s="183"/>
      <c r="LHK75" s="183"/>
      <c r="LHL75" s="183"/>
      <c r="LHM75" s="183"/>
      <c r="LHN75" s="183"/>
      <c r="LHO75" s="183"/>
      <c r="LHP75" s="183"/>
      <c r="LHQ75" s="183"/>
      <c r="LHR75" s="183"/>
      <c r="LHS75" s="183"/>
      <c r="LHT75" s="183"/>
      <c r="LHU75" s="183"/>
      <c r="LHV75" s="183"/>
      <c r="LHW75" s="183"/>
      <c r="LHX75" s="183"/>
      <c r="LHY75" s="183"/>
      <c r="LHZ75" s="183"/>
      <c r="LIA75" s="183"/>
      <c r="LIB75" s="183"/>
      <c r="LIC75" s="183"/>
      <c r="LID75" s="183"/>
      <c r="LIE75" s="183"/>
      <c r="LIF75" s="183"/>
      <c r="LIG75" s="183"/>
      <c r="LIH75" s="183"/>
      <c r="LII75" s="183"/>
      <c r="LIJ75" s="183"/>
      <c r="LIK75" s="183"/>
      <c r="LIL75" s="183"/>
      <c r="LIM75" s="183"/>
      <c r="LIN75" s="183"/>
      <c r="LIO75" s="183"/>
      <c r="LIP75" s="183"/>
      <c r="LIQ75" s="183"/>
      <c r="LIR75" s="183"/>
      <c r="LIS75" s="183"/>
      <c r="LIT75" s="183"/>
      <c r="LIU75" s="183"/>
      <c r="LIV75" s="183"/>
      <c r="LIW75" s="183"/>
      <c r="LIX75" s="183"/>
      <c r="LIY75" s="183"/>
      <c r="LIZ75" s="183"/>
      <c r="LJA75" s="183"/>
      <c r="LJB75" s="183"/>
      <c r="LJC75" s="183"/>
      <c r="LJD75" s="183"/>
      <c r="LJE75" s="183"/>
      <c r="LJF75" s="183"/>
      <c r="LJG75" s="183"/>
      <c r="LJH75" s="183"/>
      <c r="LJI75" s="183"/>
      <c r="LJJ75" s="183"/>
      <c r="LJK75" s="183"/>
      <c r="LJL75" s="183"/>
      <c r="LJM75" s="183"/>
      <c r="LJN75" s="183"/>
      <c r="LJO75" s="183"/>
      <c r="LJP75" s="183"/>
      <c r="LJQ75" s="183"/>
      <c r="LJR75" s="183"/>
      <c r="LJS75" s="183"/>
      <c r="LJT75" s="183"/>
      <c r="LJU75" s="183"/>
      <c r="LJV75" s="183"/>
      <c r="LJW75" s="183"/>
      <c r="LJX75" s="183"/>
      <c r="LJY75" s="183"/>
      <c r="LJZ75" s="183"/>
      <c r="LKA75" s="183"/>
      <c r="LKB75" s="183"/>
      <c r="LKC75" s="183"/>
      <c r="LKD75" s="183"/>
      <c r="LKE75" s="183"/>
      <c r="LKF75" s="183"/>
      <c r="LKG75" s="183"/>
      <c r="LKH75" s="183"/>
      <c r="LKI75" s="183"/>
      <c r="LKJ75" s="183"/>
      <c r="LKK75" s="183"/>
      <c r="LKL75" s="183"/>
      <c r="LKM75" s="183"/>
      <c r="LKN75" s="183"/>
      <c r="LKO75" s="183"/>
      <c r="LKP75" s="183"/>
      <c r="LKQ75" s="183"/>
      <c r="LKR75" s="183"/>
      <c r="LKS75" s="183"/>
      <c r="LKT75" s="183"/>
      <c r="LKU75" s="183"/>
      <c r="LKV75" s="183"/>
      <c r="LKW75" s="183"/>
      <c r="LKX75" s="183"/>
      <c r="LKY75" s="183"/>
      <c r="LKZ75" s="183"/>
      <c r="LLA75" s="183"/>
      <c r="LLB75" s="183"/>
      <c r="LLC75" s="183"/>
      <c r="LLD75" s="183"/>
      <c r="LLE75" s="183"/>
      <c r="LLF75" s="183"/>
      <c r="LLG75" s="183"/>
      <c r="LLH75" s="183"/>
      <c r="LLI75" s="183"/>
      <c r="LLJ75" s="183"/>
      <c r="LLK75" s="183"/>
      <c r="LLL75" s="183"/>
      <c r="LLM75" s="183"/>
      <c r="LLN75" s="183"/>
      <c r="LLO75" s="183"/>
      <c r="LLP75" s="183"/>
      <c r="LLQ75" s="183"/>
      <c r="LLR75" s="183"/>
      <c r="LLS75" s="183"/>
      <c r="LLT75" s="183"/>
      <c r="LLU75" s="183"/>
      <c r="LLV75" s="183"/>
      <c r="LLW75" s="183"/>
      <c r="LLX75" s="183"/>
      <c r="LLY75" s="183"/>
      <c r="LLZ75" s="183"/>
      <c r="LMA75" s="183"/>
      <c r="LMB75" s="183"/>
      <c r="LMC75" s="183"/>
      <c r="LMD75" s="183"/>
      <c r="LME75" s="183"/>
      <c r="LMF75" s="183"/>
      <c r="LMG75" s="183"/>
      <c r="LMH75" s="183"/>
      <c r="LMI75" s="183"/>
      <c r="LMJ75" s="183"/>
      <c r="LMK75" s="183"/>
      <c r="LML75" s="183"/>
      <c r="LMM75" s="183"/>
      <c r="LMN75" s="183"/>
      <c r="LMO75" s="183"/>
      <c r="LMP75" s="183"/>
      <c r="LMQ75" s="183"/>
      <c r="LMR75" s="183"/>
      <c r="LMS75" s="183"/>
      <c r="LMT75" s="183"/>
      <c r="LMU75" s="183"/>
      <c r="LMV75" s="183"/>
      <c r="LMW75" s="183"/>
      <c r="LMX75" s="183"/>
      <c r="LMY75" s="183"/>
      <c r="LMZ75" s="183"/>
      <c r="LNA75" s="183"/>
      <c r="LNB75" s="183"/>
      <c r="LNC75" s="183"/>
      <c r="LND75" s="183"/>
      <c r="LNE75" s="183"/>
      <c r="LNF75" s="183"/>
      <c r="LNG75" s="183"/>
      <c r="LNH75" s="183"/>
      <c r="LNI75" s="183"/>
      <c r="LNJ75" s="183"/>
      <c r="LNK75" s="183"/>
      <c r="LNL75" s="183"/>
      <c r="LNM75" s="183"/>
      <c r="LNN75" s="183"/>
      <c r="LNO75" s="183"/>
      <c r="LNP75" s="183"/>
      <c r="LNQ75" s="183"/>
      <c r="LNR75" s="183"/>
      <c r="LNS75" s="183"/>
      <c r="LNT75" s="183"/>
      <c r="LNU75" s="183"/>
      <c r="LNV75" s="183"/>
      <c r="LNW75" s="183"/>
      <c r="LNX75" s="183"/>
      <c r="LNY75" s="183"/>
      <c r="LNZ75" s="183"/>
      <c r="LOA75" s="183"/>
      <c r="LOB75" s="183"/>
      <c r="LOC75" s="183"/>
      <c r="LOD75" s="183"/>
      <c r="LOE75" s="183"/>
      <c r="LOF75" s="183"/>
      <c r="LOG75" s="183"/>
      <c r="LOH75" s="183"/>
      <c r="LOI75" s="183"/>
      <c r="LOJ75" s="183"/>
      <c r="LOK75" s="183"/>
      <c r="LOL75" s="183"/>
      <c r="LOM75" s="183"/>
      <c r="LON75" s="183"/>
      <c r="LOO75" s="183"/>
      <c r="LOP75" s="183"/>
      <c r="LOQ75" s="183"/>
      <c r="LOR75" s="183"/>
      <c r="LOS75" s="183"/>
      <c r="LOT75" s="183"/>
      <c r="LOU75" s="183"/>
      <c r="LOV75" s="183"/>
      <c r="LOW75" s="183"/>
      <c r="LOX75" s="183"/>
      <c r="LOY75" s="183"/>
      <c r="LOZ75" s="183"/>
      <c r="LPA75" s="183"/>
      <c r="LPB75" s="183"/>
      <c r="LPC75" s="183"/>
      <c r="LPD75" s="183"/>
      <c r="LPE75" s="183"/>
      <c r="LPF75" s="183"/>
      <c r="LPG75" s="183"/>
      <c r="LPH75" s="183"/>
      <c r="LPI75" s="183"/>
      <c r="LPJ75" s="183"/>
      <c r="LPK75" s="183"/>
      <c r="LPL75" s="183"/>
      <c r="LPM75" s="183"/>
      <c r="LPN75" s="183"/>
      <c r="LPO75" s="183"/>
      <c r="LPP75" s="183"/>
      <c r="LPQ75" s="183"/>
      <c r="LPR75" s="183"/>
      <c r="LPS75" s="183"/>
      <c r="LPT75" s="183"/>
      <c r="LPU75" s="183"/>
      <c r="LPV75" s="183"/>
      <c r="LPW75" s="183"/>
      <c r="LPX75" s="183"/>
      <c r="LPY75" s="183"/>
      <c r="LPZ75" s="183"/>
      <c r="LQA75" s="183"/>
      <c r="LQB75" s="183"/>
      <c r="LQC75" s="183"/>
      <c r="LQD75" s="183"/>
      <c r="LQE75" s="183"/>
      <c r="LQF75" s="183"/>
      <c r="LQG75" s="183"/>
      <c r="LQH75" s="183"/>
      <c r="LQI75" s="183"/>
      <c r="LQJ75" s="183"/>
      <c r="LQK75" s="183"/>
      <c r="LQL75" s="183"/>
      <c r="LQM75" s="183"/>
      <c r="LQN75" s="183"/>
      <c r="LQO75" s="183"/>
      <c r="LQP75" s="183"/>
      <c r="LQQ75" s="183"/>
      <c r="LQR75" s="183"/>
      <c r="LQS75" s="183"/>
      <c r="LQT75" s="183"/>
      <c r="LQU75" s="183"/>
      <c r="LQV75" s="183"/>
      <c r="LQW75" s="183"/>
      <c r="LQX75" s="183"/>
      <c r="LQY75" s="183"/>
      <c r="LQZ75" s="183"/>
      <c r="LRA75" s="183"/>
      <c r="LRB75" s="183"/>
      <c r="LRC75" s="183"/>
      <c r="LRD75" s="183"/>
      <c r="LRE75" s="183"/>
      <c r="LRF75" s="183"/>
      <c r="LRG75" s="183"/>
      <c r="LRH75" s="183"/>
      <c r="LRI75" s="183"/>
      <c r="LRJ75" s="183"/>
      <c r="LRK75" s="183"/>
      <c r="LRL75" s="183"/>
      <c r="LRM75" s="183"/>
      <c r="LRN75" s="183"/>
      <c r="LRO75" s="183"/>
      <c r="LRP75" s="183"/>
      <c r="LRQ75" s="183"/>
      <c r="LRR75" s="183"/>
      <c r="LRS75" s="183"/>
      <c r="LRT75" s="183"/>
      <c r="LRU75" s="183"/>
      <c r="LRV75" s="183"/>
      <c r="LRW75" s="183"/>
      <c r="LRX75" s="183"/>
      <c r="LRY75" s="183"/>
      <c r="LRZ75" s="183"/>
      <c r="LSA75" s="183"/>
      <c r="LSB75" s="183"/>
      <c r="LSC75" s="183"/>
      <c r="LSD75" s="183"/>
      <c r="LSE75" s="183"/>
      <c r="LSF75" s="183"/>
      <c r="LSG75" s="183"/>
      <c r="LSH75" s="183"/>
      <c r="LSI75" s="183"/>
      <c r="LSJ75" s="183"/>
      <c r="LSK75" s="183"/>
      <c r="LSL75" s="183"/>
      <c r="LSM75" s="183"/>
      <c r="LSN75" s="183"/>
      <c r="LSO75" s="183"/>
      <c r="LSP75" s="183"/>
      <c r="LSQ75" s="183"/>
      <c r="LSR75" s="183"/>
      <c r="LSS75" s="183"/>
      <c r="LST75" s="183"/>
      <c r="LSU75" s="183"/>
      <c r="LSV75" s="183"/>
      <c r="LSW75" s="183"/>
      <c r="LSX75" s="183"/>
      <c r="LSY75" s="183"/>
      <c r="LSZ75" s="183"/>
      <c r="LTA75" s="183"/>
      <c r="LTB75" s="183"/>
      <c r="LTC75" s="183"/>
      <c r="LTD75" s="183"/>
      <c r="LTE75" s="183"/>
      <c r="LTF75" s="183"/>
      <c r="LTG75" s="183"/>
      <c r="LTH75" s="183"/>
      <c r="LTI75" s="183"/>
      <c r="LTJ75" s="183"/>
      <c r="LTK75" s="183"/>
      <c r="LTL75" s="183"/>
      <c r="LTM75" s="183"/>
      <c r="LTN75" s="183"/>
      <c r="LTO75" s="183"/>
      <c r="LTP75" s="183"/>
      <c r="LTQ75" s="183"/>
      <c r="LTR75" s="183"/>
      <c r="LTS75" s="183"/>
      <c r="LTT75" s="183"/>
      <c r="LTU75" s="183"/>
      <c r="LTV75" s="183"/>
      <c r="LTW75" s="183"/>
      <c r="LTX75" s="183"/>
      <c r="LTY75" s="183"/>
      <c r="LTZ75" s="183"/>
      <c r="LUA75" s="183"/>
      <c r="LUB75" s="183"/>
      <c r="LUC75" s="183"/>
      <c r="LUD75" s="183"/>
      <c r="LUE75" s="183"/>
      <c r="LUF75" s="183"/>
      <c r="LUG75" s="183"/>
      <c r="LUH75" s="183"/>
      <c r="LUI75" s="183"/>
      <c r="LUJ75" s="183"/>
      <c r="LUK75" s="183"/>
      <c r="LUL75" s="183"/>
      <c r="LUM75" s="183"/>
      <c r="LUN75" s="183"/>
      <c r="LUO75" s="183"/>
      <c r="LUP75" s="183"/>
      <c r="LUQ75" s="183"/>
      <c r="LUR75" s="183"/>
      <c r="LUS75" s="183"/>
      <c r="LUT75" s="183"/>
      <c r="LUU75" s="183"/>
      <c r="LUV75" s="183"/>
      <c r="LUW75" s="183"/>
      <c r="LUX75" s="183"/>
      <c r="LUY75" s="183"/>
      <c r="LUZ75" s="183"/>
      <c r="LVA75" s="183"/>
      <c r="LVB75" s="183"/>
      <c r="LVC75" s="183"/>
      <c r="LVD75" s="183"/>
      <c r="LVE75" s="183"/>
      <c r="LVF75" s="183"/>
      <c r="LVG75" s="183"/>
      <c r="LVH75" s="183"/>
      <c r="LVI75" s="183"/>
      <c r="LVJ75" s="183"/>
      <c r="LVK75" s="183"/>
      <c r="LVL75" s="183"/>
      <c r="LVM75" s="183"/>
      <c r="LVN75" s="183"/>
      <c r="LVO75" s="183"/>
      <c r="LVP75" s="183"/>
      <c r="LVQ75" s="183"/>
      <c r="LVR75" s="183"/>
      <c r="LVS75" s="183"/>
      <c r="LVT75" s="183"/>
      <c r="LVU75" s="183"/>
      <c r="LVV75" s="183"/>
      <c r="LVW75" s="183"/>
      <c r="LVX75" s="183"/>
      <c r="LVY75" s="183"/>
      <c r="LVZ75" s="183"/>
      <c r="LWA75" s="183"/>
      <c r="LWB75" s="183"/>
      <c r="LWC75" s="183"/>
      <c r="LWD75" s="183"/>
      <c r="LWE75" s="183"/>
      <c r="LWF75" s="183"/>
      <c r="LWG75" s="183"/>
      <c r="LWH75" s="183"/>
      <c r="LWI75" s="183"/>
      <c r="LWJ75" s="183"/>
      <c r="LWK75" s="183"/>
      <c r="LWL75" s="183"/>
      <c r="LWM75" s="183"/>
      <c r="LWN75" s="183"/>
      <c r="LWO75" s="183"/>
      <c r="LWP75" s="183"/>
      <c r="LWQ75" s="183"/>
      <c r="LWR75" s="183"/>
      <c r="LWS75" s="183"/>
      <c r="LWT75" s="183"/>
      <c r="LWU75" s="183"/>
      <c r="LWV75" s="183"/>
      <c r="LWW75" s="183"/>
      <c r="LWX75" s="183"/>
      <c r="LWY75" s="183"/>
      <c r="LWZ75" s="183"/>
      <c r="LXA75" s="183"/>
      <c r="LXB75" s="183"/>
      <c r="LXC75" s="183"/>
      <c r="LXD75" s="183"/>
      <c r="LXE75" s="183"/>
      <c r="LXF75" s="183"/>
      <c r="LXG75" s="183"/>
      <c r="LXH75" s="183"/>
      <c r="LXI75" s="183"/>
      <c r="LXJ75" s="183"/>
      <c r="LXK75" s="183"/>
      <c r="LXL75" s="183"/>
      <c r="LXM75" s="183"/>
      <c r="LXN75" s="183"/>
      <c r="LXO75" s="183"/>
      <c r="LXP75" s="183"/>
      <c r="LXQ75" s="183"/>
      <c r="LXR75" s="183"/>
      <c r="LXS75" s="183"/>
      <c r="LXT75" s="183"/>
      <c r="LXU75" s="183"/>
      <c r="LXV75" s="183"/>
      <c r="LXW75" s="183"/>
      <c r="LXX75" s="183"/>
      <c r="LXY75" s="183"/>
      <c r="LXZ75" s="183"/>
      <c r="LYA75" s="183"/>
      <c r="LYB75" s="183"/>
      <c r="LYC75" s="183"/>
      <c r="LYD75" s="183"/>
      <c r="LYE75" s="183"/>
      <c r="LYF75" s="183"/>
      <c r="LYG75" s="183"/>
      <c r="LYH75" s="183"/>
      <c r="LYI75" s="183"/>
      <c r="LYJ75" s="183"/>
      <c r="LYK75" s="183"/>
      <c r="LYL75" s="183"/>
      <c r="LYM75" s="183"/>
      <c r="LYN75" s="183"/>
      <c r="LYO75" s="183"/>
      <c r="LYP75" s="183"/>
      <c r="LYQ75" s="183"/>
      <c r="LYR75" s="183"/>
      <c r="LYS75" s="183"/>
      <c r="LYT75" s="183"/>
      <c r="LYU75" s="183"/>
      <c r="LYV75" s="183"/>
      <c r="LYW75" s="183"/>
      <c r="LYX75" s="183"/>
      <c r="LYY75" s="183"/>
      <c r="LYZ75" s="183"/>
      <c r="LZA75" s="183"/>
      <c r="LZB75" s="183"/>
      <c r="LZC75" s="183"/>
      <c r="LZD75" s="183"/>
      <c r="LZE75" s="183"/>
      <c r="LZF75" s="183"/>
      <c r="LZG75" s="183"/>
      <c r="LZH75" s="183"/>
      <c r="LZI75" s="183"/>
      <c r="LZJ75" s="183"/>
      <c r="LZK75" s="183"/>
      <c r="LZL75" s="183"/>
      <c r="LZM75" s="183"/>
      <c r="LZN75" s="183"/>
      <c r="LZO75" s="183"/>
      <c r="LZP75" s="183"/>
      <c r="LZQ75" s="183"/>
      <c r="LZR75" s="183"/>
      <c r="LZS75" s="183"/>
      <c r="LZT75" s="183"/>
      <c r="LZU75" s="183"/>
      <c r="LZV75" s="183"/>
      <c r="LZW75" s="183"/>
      <c r="LZX75" s="183"/>
      <c r="LZY75" s="183"/>
      <c r="LZZ75" s="183"/>
      <c r="MAA75" s="183"/>
      <c r="MAB75" s="183"/>
      <c r="MAC75" s="183"/>
      <c r="MAD75" s="183"/>
      <c r="MAE75" s="183"/>
      <c r="MAF75" s="183"/>
      <c r="MAG75" s="183"/>
      <c r="MAH75" s="183"/>
      <c r="MAI75" s="183"/>
      <c r="MAJ75" s="183"/>
      <c r="MAK75" s="183"/>
      <c r="MAL75" s="183"/>
      <c r="MAM75" s="183"/>
      <c r="MAN75" s="183"/>
      <c r="MAO75" s="183"/>
      <c r="MAP75" s="183"/>
      <c r="MAQ75" s="183"/>
      <c r="MAR75" s="183"/>
      <c r="MAS75" s="183"/>
      <c r="MAT75" s="183"/>
      <c r="MAU75" s="183"/>
      <c r="MAV75" s="183"/>
      <c r="MAW75" s="183"/>
      <c r="MAX75" s="183"/>
      <c r="MAY75" s="183"/>
      <c r="MAZ75" s="183"/>
      <c r="MBA75" s="183"/>
      <c r="MBB75" s="183"/>
      <c r="MBC75" s="183"/>
      <c r="MBD75" s="183"/>
      <c r="MBE75" s="183"/>
      <c r="MBF75" s="183"/>
      <c r="MBG75" s="183"/>
      <c r="MBH75" s="183"/>
      <c r="MBI75" s="183"/>
      <c r="MBJ75" s="183"/>
      <c r="MBK75" s="183"/>
      <c r="MBL75" s="183"/>
      <c r="MBM75" s="183"/>
      <c r="MBN75" s="183"/>
      <c r="MBO75" s="183"/>
      <c r="MBP75" s="183"/>
      <c r="MBQ75" s="183"/>
      <c r="MBR75" s="183"/>
      <c r="MBS75" s="183"/>
      <c r="MBT75" s="183"/>
      <c r="MBU75" s="183"/>
      <c r="MBV75" s="183"/>
      <c r="MBW75" s="183"/>
      <c r="MBX75" s="183"/>
      <c r="MBY75" s="183"/>
      <c r="MBZ75" s="183"/>
      <c r="MCA75" s="183"/>
      <c r="MCB75" s="183"/>
      <c r="MCC75" s="183"/>
      <c r="MCD75" s="183"/>
      <c r="MCE75" s="183"/>
      <c r="MCF75" s="183"/>
      <c r="MCG75" s="183"/>
      <c r="MCH75" s="183"/>
      <c r="MCI75" s="183"/>
      <c r="MCJ75" s="183"/>
      <c r="MCK75" s="183"/>
      <c r="MCL75" s="183"/>
      <c r="MCM75" s="183"/>
      <c r="MCN75" s="183"/>
      <c r="MCO75" s="183"/>
      <c r="MCP75" s="183"/>
      <c r="MCQ75" s="183"/>
      <c r="MCR75" s="183"/>
      <c r="MCS75" s="183"/>
      <c r="MCT75" s="183"/>
      <c r="MCU75" s="183"/>
      <c r="MCV75" s="183"/>
      <c r="MCW75" s="183"/>
      <c r="MCX75" s="183"/>
      <c r="MCY75" s="183"/>
      <c r="MCZ75" s="183"/>
      <c r="MDA75" s="183"/>
      <c r="MDB75" s="183"/>
      <c r="MDC75" s="183"/>
      <c r="MDD75" s="183"/>
      <c r="MDE75" s="183"/>
      <c r="MDF75" s="183"/>
      <c r="MDG75" s="183"/>
      <c r="MDH75" s="183"/>
      <c r="MDI75" s="183"/>
      <c r="MDJ75" s="183"/>
      <c r="MDK75" s="183"/>
      <c r="MDL75" s="183"/>
      <c r="MDM75" s="183"/>
      <c r="MDN75" s="183"/>
      <c r="MDO75" s="183"/>
      <c r="MDP75" s="183"/>
      <c r="MDQ75" s="183"/>
      <c r="MDR75" s="183"/>
      <c r="MDS75" s="183"/>
      <c r="MDT75" s="183"/>
      <c r="MDU75" s="183"/>
      <c r="MDV75" s="183"/>
      <c r="MDW75" s="183"/>
      <c r="MDX75" s="183"/>
      <c r="MDY75" s="183"/>
      <c r="MDZ75" s="183"/>
      <c r="MEA75" s="183"/>
      <c r="MEB75" s="183"/>
      <c r="MEC75" s="183"/>
      <c r="MED75" s="183"/>
      <c r="MEE75" s="183"/>
      <c r="MEF75" s="183"/>
      <c r="MEG75" s="183"/>
      <c r="MEH75" s="183"/>
      <c r="MEI75" s="183"/>
      <c r="MEJ75" s="183"/>
      <c r="MEK75" s="183"/>
      <c r="MEL75" s="183"/>
      <c r="MEM75" s="183"/>
      <c r="MEN75" s="183"/>
      <c r="MEO75" s="183"/>
      <c r="MEP75" s="183"/>
      <c r="MEQ75" s="183"/>
      <c r="MER75" s="183"/>
      <c r="MES75" s="183"/>
      <c r="MET75" s="183"/>
      <c r="MEU75" s="183"/>
      <c r="MEV75" s="183"/>
      <c r="MEW75" s="183"/>
      <c r="MEX75" s="183"/>
      <c r="MEY75" s="183"/>
      <c r="MEZ75" s="183"/>
      <c r="MFA75" s="183"/>
      <c r="MFB75" s="183"/>
      <c r="MFC75" s="183"/>
      <c r="MFD75" s="183"/>
      <c r="MFE75" s="183"/>
      <c r="MFF75" s="183"/>
      <c r="MFG75" s="183"/>
      <c r="MFH75" s="183"/>
      <c r="MFI75" s="183"/>
      <c r="MFJ75" s="183"/>
      <c r="MFK75" s="183"/>
      <c r="MFL75" s="183"/>
      <c r="MFM75" s="183"/>
      <c r="MFN75" s="183"/>
      <c r="MFO75" s="183"/>
      <c r="MFP75" s="183"/>
      <c r="MFQ75" s="183"/>
      <c r="MFR75" s="183"/>
      <c r="MFS75" s="183"/>
      <c r="MFT75" s="183"/>
      <c r="MFU75" s="183"/>
      <c r="MFV75" s="183"/>
      <c r="MFW75" s="183"/>
      <c r="MFX75" s="183"/>
      <c r="MFY75" s="183"/>
      <c r="MFZ75" s="183"/>
      <c r="MGA75" s="183"/>
      <c r="MGB75" s="183"/>
      <c r="MGC75" s="183"/>
      <c r="MGD75" s="183"/>
      <c r="MGE75" s="183"/>
      <c r="MGF75" s="183"/>
      <c r="MGG75" s="183"/>
      <c r="MGH75" s="183"/>
      <c r="MGI75" s="183"/>
      <c r="MGJ75" s="183"/>
      <c r="MGK75" s="183"/>
      <c r="MGL75" s="183"/>
      <c r="MGM75" s="183"/>
      <c r="MGN75" s="183"/>
      <c r="MGO75" s="183"/>
      <c r="MGP75" s="183"/>
      <c r="MGQ75" s="183"/>
      <c r="MGR75" s="183"/>
      <c r="MGS75" s="183"/>
      <c r="MGT75" s="183"/>
      <c r="MGU75" s="183"/>
      <c r="MGV75" s="183"/>
      <c r="MGW75" s="183"/>
      <c r="MGX75" s="183"/>
      <c r="MGY75" s="183"/>
      <c r="MGZ75" s="183"/>
      <c r="MHA75" s="183"/>
      <c r="MHB75" s="183"/>
      <c r="MHC75" s="183"/>
      <c r="MHD75" s="183"/>
      <c r="MHE75" s="183"/>
      <c r="MHF75" s="183"/>
      <c r="MHG75" s="183"/>
      <c r="MHH75" s="183"/>
      <c r="MHI75" s="183"/>
      <c r="MHJ75" s="183"/>
      <c r="MHK75" s="183"/>
      <c r="MHL75" s="183"/>
      <c r="MHM75" s="183"/>
      <c r="MHN75" s="183"/>
      <c r="MHO75" s="183"/>
      <c r="MHP75" s="183"/>
      <c r="MHQ75" s="183"/>
      <c r="MHR75" s="183"/>
      <c r="MHS75" s="183"/>
      <c r="MHT75" s="183"/>
      <c r="MHU75" s="183"/>
      <c r="MHV75" s="183"/>
      <c r="MHW75" s="183"/>
      <c r="MHX75" s="183"/>
      <c r="MHY75" s="183"/>
      <c r="MHZ75" s="183"/>
      <c r="MIA75" s="183"/>
      <c r="MIB75" s="183"/>
      <c r="MIC75" s="183"/>
      <c r="MID75" s="183"/>
      <c r="MIE75" s="183"/>
      <c r="MIF75" s="183"/>
      <c r="MIG75" s="183"/>
      <c r="MIH75" s="183"/>
      <c r="MII75" s="183"/>
      <c r="MIJ75" s="183"/>
      <c r="MIK75" s="183"/>
      <c r="MIL75" s="183"/>
      <c r="MIM75" s="183"/>
      <c r="MIN75" s="183"/>
      <c r="MIO75" s="183"/>
      <c r="MIP75" s="183"/>
      <c r="MIQ75" s="183"/>
      <c r="MIR75" s="183"/>
      <c r="MIS75" s="183"/>
      <c r="MIT75" s="183"/>
      <c r="MIU75" s="183"/>
      <c r="MIV75" s="183"/>
      <c r="MIW75" s="183"/>
      <c r="MIX75" s="183"/>
      <c r="MIY75" s="183"/>
      <c r="MIZ75" s="183"/>
      <c r="MJA75" s="183"/>
      <c r="MJB75" s="183"/>
      <c r="MJC75" s="183"/>
      <c r="MJD75" s="183"/>
      <c r="MJE75" s="183"/>
      <c r="MJF75" s="183"/>
      <c r="MJG75" s="183"/>
      <c r="MJH75" s="183"/>
      <c r="MJI75" s="183"/>
      <c r="MJJ75" s="183"/>
      <c r="MJK75" s="183"/>
      <c r="MJL75" s="183"/>
      <c r="MJM75" s="183"/>
      <c r="MJN75" s="183"/>
      <c r="MJO75" s="183"/>
      <c r="MJP75" s="183"/>
      <c r="MJQ75" s="183"/>
      <c r="MJR75" s="183"/>
      <c r="MJS75" s="183"/>
      <c r="MJT75" s="183"/>
      <c r="MJU75" s="183"/>
      <c r="MJV75" s="183"/>
      <c r="MJW75" s="183"/>
      <c r="MJX75" s="183"/>
      <c r="MJY75" s="183"/>
      <c r="MJZ75" s="183"/>
      <c r="MKA75" s="183"/>
      <c r="MKB75" s="183"/>
      <c r="MKC75" s="183"/>
      <c r="MKD75" s="183"/>
      <c r="MKE75" s="183"/>
      <c r="MKF75" s="183"/>
      <c r="MKG75" s="183"/>
      <c r="MKH75" s="183"/>
      <c r="MKI75" s="183"/>
      <c r="MKJ75" s="183"/>
      <c r="MKK75" s="183"/>
      <c r="MKL75" s="183"/>
      <c r="MKM75" s="183"/>
      <c r="MKN75" s="183"/>
      <c r="MKO75" s="183"/>
      <c r="MKP75" s="183"/>
      <c r="MKQ75" s="183"/>
      <c r="MKR75" s="183"/>
      <c r="MKS75" s="183"/>
      <c r="MKT75" s="183"/>
      <c r="MKU75" s="183"/>
      <c r="MKV75" s="183"/>
      <c r="MKW75" s="183"/>
      <c r="MKX75" s="183"/>
      <c r="MKY75" s="183"/>
      <c r="MKZ75" s="183"/>
      <c r="MLA75" s="183"/>
      <c r="MLB75" s="183"/>
      <c r="MLC75" s="183"/>
      <c r="MLD75" s="183"/>
      <c r="MLE75" s="183"/>
      <c r="MLF75" s="183"/>
      <c r="MLG75" s="183"/>
      <c r="MLH75" s="183"/>
      <c r="MLI75" s="183"/>
      <c r="MLJ75" s="183"/>
      <c r="MLK75" s="183"/>
      <c r="MLL75" s="183"/>
      <c r="MLM75" s="183"/>
      <c r="MLN75" s="183"/>
      <c r="MLO75" s="183"/>
      <c r="MLP75" s="183"/>
      <c r="MLQ75" s="183"/>
      <c r="MLR75" s="183"/>
      <c r="MLS75" s="183"/>
      <c r="MLT75" s="183"/>
      <c r="MLU75" s="183"/>
      <c r="MLV75" s="183"/>
      <c r="MLW75" s="183"/>
      <c r="MLX75" s="183"/>
      <c r="MLY75" s="183"/>
      <c r="MLZ75" s="183"/>
      <c r="MMA75" s="183"/>
      <c r="MMB75" s="183"/>
      <c r="MMC75" s="183"/>
      <c r="MMD75" s="183"/>
      <c r="MME75" s="183"/>
      <c r="MMF75" s="183"/>
      <c r="MMG75" s="183"/>
      <c r="MMH75" s="183"/>
      <c r="MMI75" s="183"/>
      <c r="MMJ75" s="183"/>
      <c r="MMK75" s="183"/>
      <c r="MML75" s="183"/>
      <c r="MMM75" s="183"/>
      <c r="MMN75" s="183"/>
      <c r="MMO75" s="183"/>
      <c r="MMP75" s="183"/>
      <c r="MMQ75" s="183"/>
      <c r="MMR75" s="183"/>
      <c r="MMS75" s="183"/>
      <c r="MMT75" s="183"/>
      <c r="MMU75" s="183"/>
      <c r="MMV75" s="183"/>
      <c r="MMW75" s="183"/>
      <c r="MMX75" s="183"/>
      <c r="MMY75" s="183"/>
      <c r="MMZ75" s="183"/>
      <c r="MNA75" s="183"/>
      <c r="MNB75" s="183"/>
      <c r="MNC75" s="183"/>
      <c r="MND75" s="183"/>
      <c r="MNE75" s="183"/>
      <c r="MNF75" s="183"/>
      <c r="MNG75" s="183"/>
      <c r="MNH75" s="183"/>
      <c r="MNI75" s="183"/>
      <c r="MNJ75" s="183"/>
      <c r="MNK75" s="183"/>
      <c r="MNL75" s="183"/>
      <c r="MNM75" s="183"/>
      <c r="MNN75" s="183"/>
      <c r="MNO75" s="183"/>
      <c r="MNP75" s="183"/>
      <c r="MNQ75" s="183"/>
      <c r="MNR75" s="183"/>
      <c r="MNS75" s="183"/>
      <c r="MNT75" s="183"/>
      <c r="MNU75" s="183"/>
      <c r="MNV75" s="183"/>
      <c r="MNW75" s="183"/>
      <c r="MNX75" s="183"/>
      <c r="MNY75" s="183"/>
      <c r="MNZ75" s="183"/>
      <c r="MOA75" s="183"/>
      <c r="MOB75" s="183"/>
      <c r="MOC75" s="183"/>
      <c r="MOD75" s="183"/>
      <c r="MOE75" s="183"/>
      <c r="MOF75" s="183"/>
      <c r="MOG75" s="183"/>
      <c r="MOH75" s="183"/>
      <c r="MOI75" s="183"/>
      <c r="MOJ75" s="183"/>
      <c r="MOK75" s="183"/>
      <c r="MOL75" s="183"/>
      <c r="MOM75" s="183"/>
      <c r="MON75" s="183"/>
      <c r="MOO75" s="183"/>
      <c r="MOP75" s="183"/>
      <c r="MOQ75" s="183"/>
      <c r="MOR75" s="183"/>
      <c r="MOS75" s="183"/>
      <c r="MOT75" s="183"/>
      <c r="MOU75" s="183"/>
      <c r="MOV75" s="183"/>
      <c r="MOW75" s="183"/>
      <c r="MOX75" s="183"/>
      <c r="MOY75" s="183"/>
      <c r="MOZ75" s="183"/>
      <c r="MPA75" s="183"/>
      <c r="MPB75" s="183"/>
      <c r="MPC75" s="183"/>
      <c r="MPD75" s="183"/>
      <c r="MPE75" s="183"/>
      <c r="MPF75" s="183"/>
      <c r="MPG75" s="183"/>
      <c r="MPH75" s="183"/>
      <c r="MPI75" s="183"/>
      <c r="MPJ75" s="183"/>
      <c r="MPK75" s="183"/>
      <c r="MPL75" s="183"/>
      <c r="MPM75" s="183"/>
      <c r="MPN75" s="183"/>
      <c r="MPO75" s="183"/>
      <c r="MPP75" s="183"/>
      <c r="MPQ75" s="183"/>
      <c r="MPR75" s="183"/>
      <c r="MPS75" s="183"/>
      <c r="MPT75" s="183"/>
      <c r="MPU75" s="183"/>
      <c r="MPV75" s="183"/>
      <c r="MPW75" s="183"/>
      <c r="MPX75" s="183"/>
      <c r="MPY75" s="183"/>
      <c r="MPZ75" s="183"/>
      <c r="MQA75" s="183"/>
      <c r="MQB75" s="183"/>
      <c r="MQC75" s="183"/>
      <c r="MQD75" s="183"/>
      <c r="MQE75" s="183"/>
      <c r="MQF75" s="183"/>
      <c r="MQG75" s="183"/>
      <c r="MQH75" s="183"/>
      <c r="MQI75" s="183"/>
      <c r="MQJ75" s="183"/>
      <c r="MQK75" s="183"/>
      <c r="MQL75" s="183"/>
      <c r="MQM75" s="183"/>
      <c r="MQN75" s="183"/>
      <c r="MQO75" s="183"/>
      <c r="MQP75" s="183"/>
      <c r="MQQ75" s="183"/>
      <c r="MQR75" s="183"/>
      <c r="MQS75" s="183"/>
      <c r="MQT75" s="183"/>
      <c r="MQU75" s="183"/>
      <c r="MQV75" s="183"/>
      <c r="MQW75" s="183"/>
      <c r="MQX75" s="183"/>
      <c r="MQY75" s="183"/>
      <c r="MQZ75" s="183"/>
      <c r="MRA75" s="183"/>
      <c r="MRB75" s="183"/>
      <c r="MRC75" s="183"/>
      <c r="MRD75" s="183"/>
      <c r="MRE75" s="183"/>
      <c r="MRF75" s="183"/>
      <c r="MRG75" s="183"/>
      <c r="MRH75" s="183"/>
      <c r="MRI75" s="183"/>
      <c r="MRJ75" s="183"/>
      <c r="MRK75" s="183"/>
      <c r="MRL75" s="183"/>
      <c r="MRM75" s="183"/>
      <c r="MRN75" s="183"/>
      <c r="MRO75" s="183"/>
      <c r="MRP75" s="183"/>
      <c r="MRQ75" s="183"/>
      <c r="MRR75" s="183"/>
      <c r="MRS75" s="183"/>
      <c r="MRT75" s="183"/>
      <c r="MRU75" s="183"/>
      <c r="MRV75" s="183"/>
      <c r="MRW75" s="183"/>
      <c r="MRX75" s="183"/>
      <c r="MRY75" s="183"/>
      <c r="MRZ75" s="183"/>
      <c r="MSA75" s="183"/>
      <c r="MSB75" s="183"/>
      <c r="MSC75" s="183"/>
      <c r="MSD75" s="183"/>
      <c r="MSE75" s="183"/>
      <c r="MSF75" s="183"/>
      <c r="MSG75" s="183"/>
      <c r="MSH75" s="183"/>
      <c r="MSI75" s="183"/>
      <c r="MSJ75" s="183"/>
      <c r="MSK75" s="183"/>
      <c r="MSL75" s="183"/>
      <c r="MSM75" s="183"/>
      <c r="MSN75" s="183"/>
      <c r="MSO75" s="183"/>
      <c r="MSP75" s="183"/>
      <c r="MSQ75" s="183"/>
      <c r="MSR75" s="183"/>
      <c r="MSS75" s="183"/>
      <c r="MST75" s="183"/>
      <c r="MSU75" s="183"/>
      <c r="MSV75" s="183"/>
      <c r="MSW75" s="183"/>
      <c r="MSX75" s="183"/>
      <c r="MSY75" s="183"/>
      <c r="MSZ75" s="183"/>
      <c r="MTA75" s="183"/>
      <c r="MTB75" s="183"/>
      <c r="MTC75" s="183"/>
      <c r="MTD75" s="183"/>
      <c r="MTE75" s="183"/>
      <c r="MTF75" s="183"/>
      <c r="MTG75" s="183"/>
      <c r="MTH75" s="183"/>
      <c r="MTI75" s="183"/>
      <c r="MTJ75" s="183"/>
      <c r="MTK75" s="183"/>
      <c r="MTL75" s="183"/>
      <c r="MTM75" s="183"/>
      <c r="MTN75" s="183"/>
      <c r="MTO75" s="183"/>
      <c r="MTP75" s="183"/>
      <c r="MTQ75" s="183"/>
      <c r="MTR75" s="183"/>
      <c r="MTS75" s="183"/>
      <c r="MTT75" s="183"/>
      <c r="MTU75" s="183"/>
      <c r="MTV75" s="183"/>
      <c r="MTW75" s="183"/>
      <c r="MTX75" s="183"/>
      <c r="MTY75" s="183"/>
      <c r="MTZ75" s="183"/>
      <c r="MUA75" s="183"/>
      <c r="MUB75" s="183"/>
      <c r="MUC75" s="183"/>
      <c r="MUD75" s="183"/>
      <c r="MUE75" s="183"/>
      <c r="MUF75" s="183"/>
      <c r="MUG75" s="183"/>
      <c r="MUH75" s="183"/>
      <c r="MUI75" s="183"/>
      <c r="MUJ75" s="183"/>
      <c r="MUK75" s="183"/>
      <c r="MUL75" s="183"/>
      <c r="MUM75" s="183"/>
      <c r="MUN75" s="183"/>
      <c r="MUO75" s="183"/>
      <c r="MUP75" s="183"/>
      <c r="MUQ75" s="183"/>
      <c r="MUR75" s="183"/>
      <c r="MUS75" s="183"/>
      <c r="MUT75" s="183"/>
      <c r="MUU75" s="183"/>
      <c r="MUV75" s="183"/>
      <c r="MUW75" s="183"/>
      <c r="MUX75" s="183"/>
      <c r="MUY75" s="183"/>
      <c r="MUZ75" s="183"/>
      <c r="MVA75" s="183"/>
      <c r="MVB75" s="183"/>
      <c r="MVC75" s="183"/>
      <c r="MVD75" s="183"/>
      <c r="MVE75" s="183"/>
      <c r="MVF75" s="183"/>
      <c r="MVG75" s="183"/>
      <c r="MVH75" s="183"/>
      <c r="MVI75" s="183"/>
      <c r="MVJ75" s="183"/>
      <c r="MVK75" s="183"/>
      <c r="MVL75" s="183"/>
      <c r="MVM75" s="183"/>
      <c r="MVN75" s="183"/>
      <c r="MVO75" s="183"/>
      <c r="MVP75" s="183"/>
      <c r="MVQ75" s="183"/>
      <c r="MVR75" s="183"/>
      <c r="MVS75" s="183"/>
      <c r="MVT75" s="183"/>
      <c r="MVU75" s="183"/>
      <c r="MVV75" s="183"/>
      <c r="MVW75" s="183"/>
      <c r="MVX75" s="183"/>
      <c r="MVY75" s="183"/>
      <c r="MVZ75" s="183"/>
      <c r="MWA75" s="183"/>
      <c r="MWB75" s="183"/>
      <c r="MWC75" s="183"/>
      <c r="MWD75" s="183"/>
      <c r="MWE75" s="183"/>
      <c r="MWF75" s="183"/>
      <c r="MWG75" s="183"/>
      <c r="MWH75" s="183"/>
      <c r="MWI75" s="183"/>
      <c r="MWJ75" s="183"/>
      <c r="MWK75" s="183"/>
      <c r="MWL75" s="183"/>
      <c r="MWM75" s="183"/>
      <c r="MWN75" s="183"/>
      <c r="MWO75" s="183"/>
      <c r="MWP75" s="183"/>
      <c r="MWQ75" s="183"/>
      <c r="MWR75" s="183"/>
      <c r="MWS75" s="183"/>
      <c r="MWT75" s="183"/>
      <c r="MWU75" s="183"/>
      <c r="MWV75" s="183"/>
      <c r="MWW75" s="183"/>
      <c r="MWX75" s="183"/>
      <c r="MWY75" s="183"/>
      <c r="MWZ75" s="183"/>
      <c r="MXA75" s="183"/>
      <c r="MXB75" s="183"/>
      <c r="MXC75" s="183"/>
      <c r="MXD75" s="183"/>
      <c r="MXE75" s="183"/>
      <c r="MXF75" s="183"/>
      <c r="MXG75" s="183"/>
      <c r="MXH75" s="183"/>
      <c r="MXI75" s="183"/>
      <c r="MXJ75" s="183"/>
      <c r="MXK75" s="183"/>
      <c r="MXL75" s="183"/>
      <c r="MXM75" s="183"/>
      <c r="MXN75" s="183"/>
      <c r="MXO75" s="183"/>
      <c r="MXP75" s="183"/>
      <c r="MXQ75" s="183"/>
      <c r="MXR75" s="183"/>
      <c r="MXS75" s="183"/>
      <c r="MXT75" s="183"/>
      <c r="MXU75" s="183"/>
      <c r="MXV75" s="183"/>
      <c r="MXW75" s="183"/>
      <c r="MXX75" s="183"/>
      <c r="MXY75" s="183"/>
      <c r="MXZ75" s="183"/>
      <c r="MYA75" s="183"/>
      <c r="MYB75" s="183"/>
      <c r="MYC75" s="183"/>
      <c r="MYD75" s="183"/>
      <c r="MYE75" s="183"/>
      <c r="MYF75" s="183"/>
      <c r="MYG75" s="183"/>
      <c r="MYH75" s="183"/>
      <c r="MYI75" s="183"/>
      <c r="MYJ75" s="183"/>
      <c r="MYK75" s="183"/>
      <c r="MYL75" s="183"/>
      <c r="MYM75" s="183"/>
      <c r="MYN75" s="183"/>
      <c r="MYO75" s="183"/>
      <c r="MYP75" s="183"/>
      <c r="MYQ75" s="183"/>
      <c r="MYR75" s="183"/>
      <c r="MYS75" s="183"/>
      <c r="MYT75" s="183"/>
      <c r="MYU75" s="183"/>
      <c r="MYV75" s="183"/>
      <c r="MYW75" s="183"/>
      <c r="MYX75" s="183"/>
      <c r="MYY75" s="183"/>
      <c r="MYZ75" s="183"/>
      <c r="MZA75" s="183"/>
      <c r="MZB75" s="183"/>
      <c r="MZC75" s="183"/>
      <c r="MZD75" s="183"/>
      <c r="MZE75" s="183"/>
      <c r="MZF75" s="183"/>
      <c r="MZG75" s="183"/>
      <c r="MZH75" s="183"/>
      <c r="MZI75" s="183"/>
      <c r="MZJ75" s="183"/>
      <c r="MZK75" s="183"/>
      <c r="MZL75" s="183"/>
      <c r="MZM75" s="183"/>
      <c r="MZN75" s="183"/>
      <c r="MZO75" s="183"/>
      <c r="MZP75" s="183"/>
      <c r="MZQ75" s="183"/>
      <c r="MZR75" s="183"/>
      <c r="MZS75" s="183"/>
      <c r="MZT75" s="183"/>
      <c r="MZU75" s="183"/>
      <c r="MZV75" s="183"/>
      <c r="MZW75" s="183"/>
      <c r="MZX75" s="183"/>
      <c r="MZY75" s="183"/>
      <c r="MZZ75" s="183"/>
      <c r="NAA75" s="183"/>
      <c r="NAB75" s="183"/>
      <c r="NAC75" s="183"/>
      <c r="NAD75" s="183"/>
      <c r="NAE75" s="183"/>
      <c r="NAF75" s="183"/>
      <c r="NAG75" s="183"/>
      <c r="NAH75" s="183"/>
      <c r="NAI75" s="183"/>
      <c r="NAJ75" s="183"/>
      <c r="NAK75" s="183"/>
      <c r="NAL75" s="183"/>
      <c r="NAM75" s="183"/>
      <c r="NAN75" s="183"/>
      <c r="NAO75" s="183"/>
      <c r="NAP75" s="183"/>
      <c r="NAQ75" s="183"/>
      <c r="NAR75" s="183"/>
      <c r="NAS75" s="183"/>
      <c r="NAT75" s="183"/>
      <c r="NAU75" s="183"/>
      <c r="NAV75" s="183"/>
      <c r="NAW75" s="183"/>
      <c r="NAX75" s="183"/>
      <c r="NAY75" s="183"/>
      <c r="NAZ75" s="183"/>
      <c r="NBA75" s="183"/>
      <c r="NBB75" s="183"/>
      <c r="NBC75" s="183"/>
      <c r="NBD75" s="183"/>
      <c r="NBE75" s="183"/>
      <c r="NBF75" s="183"/>
      <c r="NBG75" s="183"/>
      <c r="NBH75" s="183"/>
      <c r="NBI75" s="183"/>
      <c r="NBJ75" s="183"/>
      <c r="NBK75" s="183"/>
      <c r="NBL75" s="183"/>
      <c r="NBM75" s="183"/>
      <c r="NBN75" s="183"/>
      <c r="NBO75" s="183"/>
      <c r="NBP75" s="183"/>
      <c r="NBQ75" s="183"/>
      <c r="NBR75" s="183"/>
      <c r="NBS75" s="183"/>
      <c r="NBT75" s="183"/>
      <c r="NBU75" s="183"/>
      <c r="NBV75" s="183"/>
      <c r="NBW75" s="183"/>
      <c r="NBX75" s="183"/>
      <c r="NBY75" s="183"/>
      <c r="NBZ75" s="183"/>
      <c r="NCA75" s="183"/>
      <c r="NCB75" s="183"/>
      <c r="NCC75" s="183"/>
      <c r="NCD75" s="183"/>
      <c r="NCE75" s="183"/>
      <c r="NCF75" s="183"/>
      <c r="NCG75" s="183"/>
      <c r="NCH75" s="183"/>
      <c r="NCI75" s="183"/>
      <c r="NCJ75" s="183"/>
      <c r="NCK75" s="183"/>
      <c r="NCL75" s="183"/>
      <c r="NCM75" s="183"/>
      <c r="NCN75" s="183"/>
      <c r="NCO75" s="183"/>
      <c r="NCP75" s="183"/>
      <c r="NCQ75" s="183"/>
      <c r="NCR75" s="183"/>
      <c r="NCS75" s="183"/>
      <c r="NCT75" s="183"/>
      <c r="NCU75" s="183"/>
      <c r="NCV75" s="183"/>
      <c r="NCW75" s="183"/>
      <c r="NCX75" s="183"/>
      <c r="NCY75" s="183"/>
      <c r="NCZ75" s="183"/>
      <c r="NDA75" s="183"/>
      <c r="NDB75" s="183"/>
      <c r="NDC75" s="183"/>
      <c r="NDD75" s="183"/>
      <c r="NDE75" s="183"/>
      <c r="NDF75" s="183"/>
      <c r="NDG75" s="183"/>
      <c r="NDH75" s="183"/>
      <c r="NDI75" s="183"/>
      <c r="NDJ75" s="183"/>
      <c r="NDK75" s="183"/>
      <c r="NDL75" s="183"/>
      <c r="NDM75" s="183"/>
      <c r="NDN75" s="183"/>
      <c r="NDO75" s="183"/>
      <c r="NDP75" s="183"/>
      <c r="NDQ75" s="183"/>
      <c r="NDR75" s="183"/>
      <c r="NDS75" s="183"/>
      <c r="NDT75" s="183"/>
      <c r="NDU75" s="183"/>
      <c r="NDV75" s="183"/>
      <c r="NDW75" s="183"/>
      <c r="NDX75" s="183"/>
      <c r="NDY75" s="183"/>
      <c r="NDZ75" s="183"/>
      <c r="NEA75" s="183"/>
      <c r="NEB75" s="183"/>
      <c r="NEC75" s="183"/>
      <c r="NED75" s="183"/>
      <c r="NEE75" s="183"/>
      <c r="NEF75" s="183"/>
      <c r="NEG75" s="183"/>
      <c r="NEH75" s="183"/>
      <c r="NEI75" s="183"/>
      <c r="NEJ75" s="183"/>
      <c r="NEK75" s="183"/>
      <c r="NEL75" s="183"/>
      <c r="NEM75" s="183"/>
      <c r="NEN75" s="183"/>
      <c r="NEO75" s="183"/>
      <c r="NEP75" s="183"/>
      <c r="NEQ75" s="183"/>
      <c r="NER75" s="183"/>
      <c r="NES75" s="183"/>
      <c r="NET75" s="183"/>
      <c r="NEU75" s="183"/>
      <c r="NEV75" s="183"/>
      <c r="NEW75" s="183"/>
      <c r="NEX75" s="183"/>
      <c r="NEY75" s="183"/>
      <c r="NEZ75" s="183"/>
      <c r="NFA75" s="183"/>
      <c r="NFB75" s="183"/>
      <c r="NFC75" s="183"/>
      <c r="NFD75" s="183"/>
      <c r="NFE75" s="183"/>
      <c r="NFF75" s="183"/>
      <c r="NFG75" s="183"/>
      <c r="NFH75" s="183"/>
      <c r="NFI75" s="183"/>
      <c r="NFJ75" s="183"/>
      <c r="NFK75" s="183"/>
      <c r="NFL75" s="183"/>
      <c r="NFM75" s="183"/>
      <c r="NFN75" s="183"/>
      <c r="NFO75" s="183"/>
      <c r="NFP75" s="183"/>
      <c r="NFQ75" s="183"/>
      <c r="NFR75" s="183"/>
      <c r="NFS75" s="183"/>
      <c r="NFT75" s="183"/>
      <c r="NFU75" s="183"/>
      <c r="NFV75" s="183"/>
      <c r="NFW75" s="183"/>
      <c r="NFX75" s="183"/>
      <c r="NFY75" s="183"/>
      <c r="NFZ75" s="183"/>
      <c r="NGA75" s="183"/>
      <c r="NGB75" s="183"/>
      <c r="NGC75" s="183"/>
      <c r="NGD75" s="183"/>
      <c r="NGE75" s="183"/>
      <c r="NGF75" s="183"/>
      <c r="NGG75" s="183"/>
      <c r="NGH75" s="183"/>
      <c r="NGI75" s="183"/>
      <c r="NGJ75" s="183"/>
      <c r="NGK75" s="183"/>
      <c r="NGL75" s="183"/>
      <c r="NGM75" s="183"/>
      <c r="NGN75" s="183"/>
      <c r="NGO75" s="183"/>
      <c r="NGP75" s="183"/>
      <c r="NGQ75" s="183"/>
      <c r="NGR75" s="183"/>
      <c r="NGS75" s="183"/>
      <c r="NGT75" s="183"/>
      <c r="NGU75" s="183"/>
      <c r="NGV75" s="183"/>
      <c r="NGW75" s="183"/>
      <c r="NGX75" s="183"/>
      <c r="NGY75" s="183"/>
      <c r="NGZ75" s="183"/>
      <c r="NHA75" s="183"/>
      <c r="NHB75" s="183"/>
      <c r="NHC75" s="183"/>
      <c r="NHD75" s="183"/>
      <c r="NHE75" s="183"/>
      <c r="NHF75" s="183"/>
      <c r="NHG75" s="183"/>
      <c r="NHH75" s="183"/>
      <c r="NHI75" s="183"/>
      <c r="NHJ75" s="183"/>
      <c r="NHK75" s="183"/>
      <c r="NHL75" s="183"/>
      <c r="NHM75" s="183"/>
      <c r="NHN75" s="183"/>
      <c r="NHO75" s="183"/>
      <c r="NHP75" s="183"/>
      <c r="NHQ75" s="183"/>
      <c r="NHR75" s="183"/>
      <c r="NHS75" s="183"/>
      <c r="NHT75" s="183"/>
      <c r="NHU75" s="183"/>
      <c r="NHV75" s="183"/>
      <c r="NHW75" s="183"/>
      <c r="NHX75" s="183"/>
      <c r="NHY75" s="183"/>
      <c r="NHZ75" s="183"/>
      <c r="NIA75" s="183"/>
      <c r="NIB75" s="183"/>
      <c r="NIC75" s="183"/>
      <c r="NID75" s="183"/>
      <c r="NIE75" s="183"/>
      <c r="NIF75" s="183"/>
      <c r="NIG75" s="183"/>
      <c r="NIH75" s="183"/>
      <c r="NII75" s="183"/>
      <c r="NIJ75" s="183"/>
      <c r="NIK75" s="183"/>
      <c r="NIL75" s="183"/>
      <c r="NIM75" s="183"/>
      <c r="NIN75" s="183"/>
      <c r="NIO75" s="183"/>
      <c r="NIP75" s="183"/>
      <c r="NIQ75" s="183"/>
      <c r="NIR75" s="183"/>
      <c r="NIS75" s="183"/>
      <c r="NIT75" s="183"/>
      <c r="NIU75" s="183"/>
      <c r="NIV75" s="183"/>
      <c r="NIW75" s="183"/>
      <c r="NIX75" s="183"/>
      <c r="NIY75" s="183"/>
      <c r="NIZ75" s="183"/>
      <c r="NJA75" s="183"/>
      <c r="NJB75" s="183"/>
      <c r="NJC75" s="183"/>
      <c r="NJD75" s="183"/>
      <c r="NJE75" s="183"/>
      <c r="NJF75" s="183"/>
      <c r="NJG75" s="183"/>
      <c r="NJH75" s="183"/>
      <c r="NJI75" s="183"/>
      <c r="NJJ75" s="183"/>
      <c r="NJK75" s="183"/>
      <c r="NJL75" s="183"/>
      <c r="NJM75" s="183"/>
      <c r="NJN75" s="183"/>
      <c r="NJO75" s="183"/>
      <c r="NJP75" s="183"/>
      <c r="NJQ75" s="183"/>
      <c r="NJR75" s="183"/>
      <c r="NJS75" s="183"/>
      <c r="NJT75" s="183"/>
      <c r="NJU75" s="183"/>
      <c r="NJV75" s="183"/>
      <c r="NJW75" s="183"/>
      <c r="NJX75" s="183"/>
      <c r="NJY75" s="183"/>
      <c r="NJZ75" s="183"/>
      <c r="NKA75" s="183"/>
      <c r="NKB75" s="183"/>
      <c r="NKC75" s="183"/>
      <c r="NKD75" s="183"/>
      <c r="NKE75" s="183"/>
      <c r="NKF75" s="183"/>
      <c r="NKG75" s="183"/>
      <c r="NKH75" s="183"/>
      <c r="NKI75" s="183"/>
      <c r="NKJ75" s="183"/>
      <c r="NKK75" s="183"/>
      <c r="NKL75" s="183"/>
      <c r="NKM75" s="183"/>
      <c r="NKN75" s="183"/>
      <c r="NKO75" s="183"/>
      <c r="NKP75" s="183"/>
      <c r="NKQ75" s="183"/>
      <c r="NKR75" s="183"/>
      <c r="NKS75" s="183"/>
      <c r="NKT75" s="183"/>
      <c r="NKU75" s="183"/>
      <c r="NKV75" s="183"/>
      <c r="NKW75" s="183"/>
      <c r="NKX75" s="183"/>
      <c r="NKY75" s="183"/>
      <c r="NKZ75" s="183"/>
      <c r="NLA75" s="183"/>
      <c r="NLB75" s="183"/>
      <c r="NLC75" s="183"/>
      <c r="NLD75" s="183"/>
      <c r="NLE75" s="183"/>
      <c r="NLF75" s="183"/>
      <c r="NLG75" s="183"/>
      <c r="NLH75" s="183"/>
      <c r="NLI75" s="183"/>
      <c r="NLJ75" s="183"/>
      <c r="NLK75" s="183"/>
      <c r="NLL75" s="183"/>
      <c r="NLM75" s="183"/>
      <c r="NLN75" s="183"/>
      <c r="NLO75" s="183"/>
      <c r="NLP75" s="183"/>
      <c r="NLQ75" s="183"/>
      <c r="NLR75" s="183"/>
      <c r="NLS75" s="183"/>
      <c r="NLT75" s="183"/>
      <c r="NLU75" s="183"/>
      <c r="NLV75" s="183"/>
      <c r="NLW75" s="183"/>
      <c r="NLX75" s="183"/>
      <c r="NLY75" s="183"/>
      <c r="NLZ75" s="183"/>
      <c r="NMA75" s="183"/>
      <c r="NMB75" s="183"/>
      <c r="NMC75" s="183"/>
      <c r="NMD75" s="183"/>
      <c r="NME75" s="183"/>
      <c r="NMF75" s="183"/>
      <c r="NMG75" s="183"/>
      <c r="NMH75" s="183"/>
      <c r="NMI75" s="183"/>
      <c r="NMJ75" s="183"/>
      <c r="NMK75" s="183"/>
      <c r="NML75" s="183"/>
      <c r="NMM75" s="183"/>
      <c r="NMN75" s="183"/>
      <c r="NMO75" s="183"/>
      <c r="NMP75" s="183"/>
      <c r="NMQ75" s="183"/>
      <c r="NMR75" s="183"/>
      <c r="NMS75" s="183"/>
      <c r="NMT75" s="183"/>
      <c r="NMU75" s="183"/>
      <c r="NMV75" s="183"/>
      <c r="NMW75" s="183"/>
      <c r="NMX75" s="183"/>
      <c r="NMY75" s="183"/>
      <c r="NMZ75" s="183"/>
      <c r="NNA75" s="183"/>
      <c r="NNB75" s="183"/>
      <c r="NNC75" s="183"/>
      <c r="NND75" s="183"/>
      <c r="NNE75" s="183"/>
      <c r="NNF75" s="183"/>
      <c r="NNG75" s="183"/>
      <c r="NNH75" s="183"/>
      <c r="NNI75" s="183"/>
      <c r="NNJ75" s="183"/>
      <c r="NNK75" s="183"/>
      <c r="NNL75" s="183"/>
      <c r="NNM75" s="183"/>
      <c r="NNN75" s="183"/>
      <c r="NNO75" s="183"/>
      <c r="NNP75" s="183"/>
      <c r="NNQ75" s="183"/>
      <c r="NNR75" s="183"/>
      <c r="NNS75" s="183"/>
      <c r="NNT75" s="183"/>
      <c r="NNU75" s="183"/>
      <c r="NNV75" s="183"/>
      <c r="NNW75" s="183"/>
      <c r="NNX75" s="183"/>
      <c r="NNY75" s="183"/>
      <c r="NNZ75" s="183"/>
      <c r="NOA75" s="183"/>
      <c r="NOB75" s="183"/>
      <c r="NOC75" s="183"/>
      <c r="NOD75" s="183"/>
      <c r="NOE75" s="183"/>
      <c r="NOF75" s="183"/>
      <c r="NOG75" s="183"/>
      <c r="NOH75" s="183"/>
      <c r="NOI75" s="183"/>
      <c r="NOJ75" s="183"/>
      <c r="NOK75" s="183"/>
      <c r="NOL75" s="183"/>
      <c r="NOM75" s="183"/>
      <c r="NON75" s="183"/>
      <c r="NOO75" s="183"/>
      <c r="NOP75" s="183"/>
      <c r="NOQ75" s="183"/>
      <c r="NOR75" s="183"/>
      <c r="NOS75" s="183"/>
      <c r="NOT75" s="183"/>
      <c r="NOU75" s="183"/>
      <c r="NOV75" s="183"/>
      <c r="NOW75" s="183"/>
      <c r="NOX75" s="183"/>
      <c r="NOY75" s="183"/>
      <c r="NOZ75" s="183"/>
      <c r="NPA75" s="183"/>
      <c r="NPB75" s="183"/>
      <c r="NPC75" s="183"/>
      <c r="NPD75" s="183"/>
      <c r="NPE75" s="183"/>
      <c r="NPF75" s="183"/>
      <c r="NPG75" s="183"/>
      <c r="NPH75" s="183"/>
      <c r="NPI75" s="183"/>
      <c r="NPJ75" s="183"/>
      <c r="NPK75" s="183"/>
      <c r="NPL75" s="183"/>
      <c r="NPM75" s="183"/>
      <c r="NPN75" s="183"/>
      <c r="NPO75" s="183"/>
      <c r="NPP75" s="183"/>
      <c r="NPQ75" s="183"/>
      <c r="NPR75" s="183"/>
      <c r="NPS75" s="183"/>
      <c r="NPT75" s="183"/>
      <c r="NPU75" s="183"/>
      <c r="NPV75" s="183"/>
      <c r="NPW75" s="183"/>
      <c r="NPX75" s="183"/>
      <c r="NPY75" s="183"/>
      <c r="NPZ75" s="183"/>
      <c r="NQA75" s="183"/>
      <c r="NQB75" s="183"/>
      <c r="NQC75" s="183"/>
      <c r="NQD75" s="183"/>
      <c r="NQE75" s="183"/>
      <c r="NQF75" s="183"/>
      <c r="NQG75" s="183"/>
      <c r="NQH75" s="183"/>
      <c r="NQI75" s="183"/>
      <c r="NQJ75" s="183"/>
      <c r="NQK75" s="183"/>
      <c r="NQL75" s="183"/>
      <c r="NQM75" s="183"/>
      <c r="NQN75" s="183"/>
      <c r="NQO75" s="183"/>
      <c r="NQP75" s="183"/>
      <c r="NQQ75" s="183"/>
      <c r="NQR75" s="183"/>
      <c r="NQS75" s="183"/>
      <c r="NQT75" s="183"/>
      <c r="NQU75" s="183"/>
      <c r="NQV75" s="183"/>
      <c r="NQW75" s="183"/>
      <c r="NQX75" s="183"/>
      <c r="NQY75" s="183"/>
      <c r="NQZ75" s="183"/>
      <c r="NRA75" s="183"/>
      <c r="NRB75" s="183"/>
      <c r="NRC75" s="183"/>
      <c r="NRD75" s="183"/>
      <c r="NRE75" s="183"/>
      <c r="NRF75" s="183"/>
      <c r="NRG75" s="183"/>
      <c r="NRH75" s="183"/>
      <c r="NRI75" s="183"/>
      <c r="NRJ75" s="183"/>
      <c r="NRK75" s="183"/>
      <c r="NRL75" s="183"/>
      <c r="NRM75" s="183"/>
      <c r="NRN75" s="183"/>
      <c r="NRO75" s="183"/>
      <c r="NRP75" s="183"/>
      <c r="NRQ75" s="183"/>
      <c r="NRR75" s="183"/>
      <c r="NRS75" s="183"/>
      <c r="NRT75" s="183"/>
      <c r="NRU75" s="183"/>
      <c r="NRV75" s="183"/>
      <c r="NRW75" s="183"/>
      <c r="NRX75" s="183"/>
      <c r="NRY75" s="183"/>
      <c r="NRZ75" s="183"/>
      <c r="NSA75" s="183"/>
      <c r="NSB75" s="183"/>
      <c r="NSC75" s="183"/>
      <c r="NSD75" s="183"/>
      <c r="NSE75" s="183"/>
      <c r="NSF75" s="183"/>
      <c r="NSG75" s="183"/>
      <c r="NSH75" s="183"/>
      <c r="NSI75" s="183"/>
      <c r="NSJ75" s="183"/>
      <c r="NSK75" s="183"/>
      <c r="NSL75" s="183"/>
      <c r="NSM75" s="183"/>
      <c r="NSN75" s="183"/>
      <c r="NSO75" s="183"/>
      <c r="NSP75" s="183"/>
      <c r="NSQ75" s="183"/>
      <c r="NSR75" s="183"/>
      <c r="NSS75" s="183"/>
      <c r="NST75" s="183"/>
      <c r="NSU75" s="183"/>
      <c r="NSV75" s="183"/>
      <c r="NSW75" s="183"/>
      <c r="NSX75" s="183"/>
      <c r="NSY75" s="183"/>
      <c r="NSZ75" s="183"/>
      <c r="NTA75" s="183"/>
      <c r="NTB75" s="183"/>
      <c r="NTC75" s="183"/>
      <c r="NTD75" s="183"/>
      <c r="NTE75" s="183"/>
      <c r="NTF75" s="183"/>
      <c r="NTG75" s="183"/>
      <c r="NTH75" s="183"/>
      <c r="NTI75" s="183"/>
      <c r="NTJ75" s="183"/>
      <c r="NTK75" s="183"/>
      <c r="NTL75" s="183"/>
      <c r="NTM75" s="183"/>
      <c r="NTN75" s="183"/>
      <c r="NTO75" s="183"/>
      <c r="NTP75" s="183"/>
      <c r="NTQ75" s="183"/>
      <c r="NTR75" s="183"/>
      <c r="NTS75" s="183"/>
      <c r="NTT75" s="183"/>
      <c r="NTU75" s="183"/>
      <c r="NTV75" s="183"/>
      <c r="NTW75" s="183"/>
      <c r="NTX75" s="183"/>
      <c r="NTY75" s="183"/>
      <c r="NTZ75" s="183"/>
      <c r="NUA75" s="183"/>
      <c r="NUB75" s="183"/>
      <c r="NUC75" s="183"/>
      <c r="NUD75" s="183"/>
      <c r="NUE75" s="183"/>
      <c r="NUF75" s="183"/>
      <c r="NUG75" s="183"/>
      <c r="NUH75" s="183"/>
      <c r="NUI75" s="183"/>
      <c r="NUJ75" s="183"/>
      <c r="NUK75" s="183"/>
      <c r="NUL75" s="183"/>
      <c r="NUM75" s="183"/>
      <c r="NUN75" s="183"/>
      <c r="NUO75" s="183"/>
      <c r="NUP75" s="183"/>
      <c r="NUQ75" s="183"/>
      <c r="NUR75" s="183"/>
      <c r="NUS75" s="183"/>
      <c r="NUT75" s="183"/>
      <c r="NUU75" s="183"/>
      <c r="NUV75" s="183"/>
      <c r="NUW75" s="183"/>
      <c r="NUX75" s="183"/>
      <c r="NUY75" s="183"/>
      <c r="NUZ75" s="183"/>
      <c r="NVA75" s="183"/>
      <c r="NVB75" s="183"/>
      <c r="NVC75" s="183"/>
      <c r="NVD75" s="183"/>
      <c r="NVE75" s="183"/>
      <c r="NVF75" s="183"/>
      <c r="NVG75" s="183"/>
      <c r="NVH75" s="183"/>
      <c r="NVI75" s="183"/>
      <c r="NVJ75" s="183"/>
      <c r="NVK75" s="183"/>
      <c r="NVL75" s="183"/>
      <c r="NVM75" s="183"/>
      <c r="NVN75" s="183"/>
      <c r="NVO75" s="183"/>
      <c r="NVP75" s="183"/>
      <c r="NVQ75" s="183"/>
      <c r="NVR75" s="183"/>
      <c r="NVS75" s="183"/>
      <c r="NVT75" s="183"/>
      <c r="NVU75" s="183"/>
      <c r="NVV75" s="183"/>
      <c r="NVW75" s="183"/>
      <c r="NVX75" s="183"/>
      <c r="NVY75" s="183"/>
      <c r="NVZ75" s="183"/>
      <c r="NWA75" s="183"/>
      <c r="NWB75" s="183"/>
      <c r="NWC75" s="183"/>
      <c r="NWD75" s="183"/>
      <c r="NWE75" s="183"/>
      <c r="NWF75" s="183"/>
      <c r="NWG75" s="183"/>
      <c r="NWH75" s="183"/>
      <c r="NWI75" s="183"/>
      <c r="NWJ75" s="183"/>
      <c r="NWK75" s="183"/>
      <c r="NWL75" s="183"/>
      <c r="NWM75" s="183"/>
      <c r="NWN75" s="183"/>
      <c r="NWO75" s="183"/>
      <c r="NWP75" s="183"/>
      <c r="NWQ75" s="183"/>
      <c r="NWR75" s="183"/>
      <c r="NWS75" s="183"/>
      <c r="NWT75" s="183"/>
      <c r="NWU75" s="183"/>
      <c r="NWV75" s="183"/>
      <c r="NWW75" s="183"/>
      <c r="NWX75" s="183"/>
      <c r="NWY75" s="183"/>
      <c r="NWZ75" s="183"/>
      <c r="NXA75" s="183"/>
      <c r="NXB75" s="183"/>
      <c r="NXC75" s="183"/>
      <c r="NXD75" s="183"/>
      <c r="NXE75" s="183"/>
      <c r="NXF75" s="183"/>
      <c r="NXG75" s="183"/>
      <c r="NXH75" s="183"/>
      <c r="NXI75" s="183"/>
      <c r="NXJ75" s="183"/>
      <c r="NXK75" s="183"/>
      <c r="NXL75" s="183"/>
      <c r="NXM75" s="183"/>
      <c r="NXN75" s="183"/>
      <c r="NXO75" s="183"/>
      <c r="NXP75" s="183"/>
      <c r="NXQ75" s="183"/>
      <c r="NXR75" s="183"/>
      <c r="NXS75" s="183"/>
      <c r="NXT75" s="183"/>
      <c r="NXU75" s="183"/>
      <c r="NXV75" s="183"/>
      <c r="NXW75" s="183"/>
      <c r="NXX75" s="183"/>
      <c r="NXY75" s="183"/>
      <c r="NXZ75" s="183"/>
      <c r="NYA75" s="183"/>
      <c r="NYB75" s="183"/>
      <c r="NYC75" s="183"/>
      <c r="NYD75" s="183"/>
      <c r="NYE75" s="183"/>
      <c r="NYF75" s="183"/>
      <c r="NYG75" s="183"/>
      <c r="NYH75" s="183"/>
      <c r="NYI75" s="183"/>
      <c r="NYJ75" s="183"/>
      <c r="NYK75" s="183"/>
      <c r="NYL75" s="183"/>
      <c r="NYM75" s="183"/>
      <c r="NYN75" s="183"/>
      <c r="NYO75" s="183"/>
      <c r="NYP75" s="183"/>
      <c r="NYQ75" s="183"/>
      <c r="NYR75" s="183"/>
      <c r="NYS75" s="183"/>
      <c r="NYT75" s="183"/>
      <c r="NYU75" s="183"/>
      <c r="NYV75" s="183"/>
      <c r="NYW75" s="183"/>
      <c r="NYX75" s="183"/>
      <c r="NYY75" s="183"/>
      <c r="NYZ75" s="183"/>
      <c r="NZA75" s="183"/>
      <c r="NZB75" s="183"/>
      <c r="NZC75" s="183"/>
      <c r="NZD75" s="183"/>
      <c r="NZE75" s="183"/>
      <c r="NZF75" s="183"/>
      <c r="NZG75" s="183"/>
      <c r="NZH75" s="183"/>
      <c r="NZI75" s="183"/>
      <c r="NZJ75" s="183"/>
      <c r="NZK75" s="183"/>
      <c r="NZL75" s="183"/>
      <c r="NZM75" s="183"/>
      <c r="NZN75" s="183"/>
      <c r="NZO75" s="183"/>
      <c r="NZP75" s="183"/>
      <c r="NZQ75" s="183"/>
      <c r="NZR75" s="183"/>
      <c r="NZS75" s="183"/>
      <c r="NZT75" s="183"/>
      <c r="NZU75" s="183"/>
      <c r="NZV75" s="183"/>
      <c r="NZW75" s="183"/>
      <c r="NZX75" s="183"/>
      <c r="NZY75" s="183"/>
      <c r="NZZ75" s="183"/>
      <c r="OAA75" s="183"/>
      <c r="OAB75" s="183"/>
      <c r="OAC75" s="183"/>
      <c r="OAD75" s="183"/>
      <c r="OAE75" s="183"/>
      <c r="OAF75" s="183"/>
      <c r="OAG75" s="183"/>
      <c r="OAH75" s="183"/>
      <c r="OAI75" s="183"/>
      <c r="OAJ75" s="183"/>
      <c r="OAK75" s="183"/>
      <c r="OAL75" s="183"/>
      <c r="OAM75" s="183"/>
      <c r="OAN75" s="183"/>
      <c r="OAO75" s="183"/>
      <c r="OAP75" s="183"/>
      <c r="OAQ75" s="183"/>
      <c r="OAR75" s="183"/>
      <c r="OAS75" s="183"/>
      <c r="OAT75" s="183"/>
      <c r="OAU75" s="183"/>
      <c r="OAV75" s="183"/>
      <c r="OAW75" s="183"/>
      <c r="OAX75" s="183"/>
      <c r="OAY75" s="183"/>
      <c r="OAZ75" s="183"/>
      <c r="OBA75" s="183"/>
      <c r="OBB75" s="183"/>
      <c r="OBC75" s="183"/>
      <c r="OBD75" s="183"/>
      <c r="OBE75" s="183"/>
      <c r="OBF75" s="183"/>
      <c r="OBG75" s="183"/>
      <c r="OBH75" s="183"/>
      <c r="OBI75" s="183"/>
      <c r="OBJ75" s="183"/>
      <c r="OBK75" s="183"/>
      <c r="OBL75" s="183"/>
      <c r="OBM75" s="183"/>
      <c r="OBN75" s="183"/>
      <c r="OBO75" s="183"/>
      <c r="OBP75" s="183"/>
      <c r="OBQ75" s="183"/>
      <c r="OBR75" s="183"/>
      <c r="OBS75" s="183"/>
      <c r="OBT75" s="183"/>
      <c r="OBU75" s="183"/>
      <c r="OBV75" s="183"/>
      <c r="OBW75" s="183"/>
      <c r="OBX75" s="183"/>
      <c r="OBY75" s="183"/>
      <c r="OBZ75" s="183"/>
      <c r="OCA75" s="183"/>
      <c r="OCB75" s="183"/>
      <c r="OCC75" s="183"/>
      <c r="OCD75" s="183"/>
      <c r="OCE75" s="183"/>
      <c r="OCF75" s="183"/>
      <c r="OCG75" s="183"/>
      <c r="OCH75" s="183"/>
      <c r="OCI75" s="183"/>
      <c r="OCJ75" s="183"/>
      <c r="OCK75" s="183"/>
      <c r="OCL75" s="183"/>
      <c r="OCM75" s="183"/>
      <c r="OCN75" s="183"/>
      <c r="OCO75" s="183"/>
      <c r="OCP75" s="183"/>
      <c r="OCQ75" s="183"/>
      <c r="OCR75" s="183"/>
      <c r="OCS75" s="183"/>
      <c r="OCT75" s="183"/>
      <c r="OCU75" s="183"/>
      <c r="OCV75" s="183"/>
      <c r="OCW75" s="183"/>
      <c r="OCX75" s="183"/>
      <c r="OCY75" s="183"/>
      <c r="OCZ75" s="183"/>
      <c r="ODA75" s="183"/>
      <c r="ODB75" s="183"/>
      <c r="ODC75" s="183"/>
      <c r="ODD75" s="183"/>
      <c r="ODE75" s="183"/>
      <c r="ODF75" s="183"/>
      <c r="ODG75" s="183"/>
      <c r="ODH75" s="183"/>
      <c r="ODI75" s="183"/>
      <c r="ODJ75" s="183"/>
      <c r="ODK75" s="183"/>
      <c r="ODL75" s="183"/>
      <c r="ODM75" s="183"/>
      <c r="ODN75" s="183"/>
      <c r="ODO75" s="183"/>
      <c r="ODP75" s="183"/>
      <c r="ODQ75" s="183"/>
      <c r="ODR75" s="183"/>
      <c r="ODS75" s="183"/>
      <c r="ODT75" s="183"/>
      <c r="ODU75" s="183"/>
      <c r="ODV75" s="183"/>
      <c r="ODW75" s="183"/>
      <c r="ODX75" s="183"/>
      <c r="ODY75" s="183"/>
      <c r="ODZ75" s="183"/>
      <c r="OEA75" s="183"/>
      <c r="OEB75" s="183"/>
      <c r="OEC75" s="183"/>
      <c r="OED75" s="183"/>
      <c r="OEE75" s="183"/>
      <c r="OEF75" s="183"/>
      <c r="OEG75" s="183"/>
      <c r="OEH75" s="183"/>
      <c r="OEI75" s="183"/>
      <c r="OEJ75" s="183"/>
      <c r="OEK75" s="183"/>
      <c r="OEL75" s="183"/>
      <c r="OEM75" s="183"/>
      <c r="OEN75" s="183"/>
      <c r="OEO75" s="183"/>
      <c r="OEP75" s="183"/>
      <c r="OEQ75" s="183"/>
      <c r="OER75" s="183"/>
      <c r="OES75" s="183"/>
      <c r="OET75" s="183"/>
      <c r="OEU75" s="183"/>
      <c r="OEV75" s="183"/>
      <c r="OEW75" s="183"/>
      <c r="OEX75" s="183"/>
      <c r="OEY75" s="183"/>
      <c r="OEZ75" s="183"/>
      <c r="OFA75" s="183"/>
      <c r="OFB75" s="183"/>
      <c r="OFC75" s="183"/>
      <c r="OFD75" s="183"/>
      <c r="OFE75" s="183"/>
      <c r="OFF75" s="183"/>
      <c r="OFG75" s="183"/>
      <c r="OFH75" s="183"/>
      <c r="OFI75" s="183"/>
      <c r="OFJ75" s="183"/>
      <c r="OFK75" s="183"/>
      <c r="OFL75" s="183"/>
      <c r="OFM75" s="183"/>
      <c r="OFN75" s="183"/>
      <c r="OFO75" s="183"/>
      <c r="OFP75" s="183"/>
      <c r="OFQ75" s="183"/>
      <c r="OFR75" s="183"/>
      <c r="OFS75" s="183"/>
      <c r="OFT75" s="183"/>
      <c r="OFU75" s="183"/>
      <c r="OFV75" s="183"/>
      <c r="OFW75" s="183"/>
      <c r="OFX75" s="183"/>
      <c r="OFY75" s="183"/>
      <c r="OFZ75" s="183"/>
      <c r="OGA75" s="183"/>
      <c r="OGB75" s="183"/>
      <c r="OGC75" s="183"/>
      <c r="OGD75" s="183"/>
      <c r="OGE75" s="183"/>
      <c r="OGF75" s="183"/>
      <c r="OGG75" s="183"/>
      <c r="OGH75" s="183"/>
      <c r="OGI75" s="183"/>
      <c r="OGJ75" s="183"/>
      <c r="OGK75" s="183"/>
      <c r="OGL75" s="183"/>
      <c r="OGM75" s="183"/>
      <c r="OGN75" s="183"/>
      <c r="OGO75" s="183"/>
      <c r="OGP75" s="183"/>
      <c r="OGQ75" s="183"/>
      <c r="OGR75" s="183"/>
      <c r="OGS75" s="183"/>
      <c r="OGT75" s="183"/>
      <c r="OGU75" s="183"/>
      <c r="OGV75" s="183"/>
      <c r="OGW75" s="183"/>
      <c r="OGX75" s="183"/>
      <c r="OGY75" s="183"/>
      <c r="OGZ75" s="183"/>
      <c r="OHA75" s="183"/>
      <c r="OHB75" s="183"/>
      <c r="OHC75" s="183"/>
      <c r="OHD75" s="183"/>
      <c r="OHE75" s="183"/>
      <c r="OHF75" s="183"/>
      <c r="OHG75" s="183"/>
      <c r="OHH75" s="183"/>
      <c r="OHI75" s="183"/>
      <c r="OHJ75" s="183"/>
      <c r="OHK75" s="183"/>
      <c r="OHL75" s="183"/>
      <c r="OHM75" s="183"/>
      <c r="OHN75" s="183"/>
      <c r="OHO75" s="183"/>
      <c r="OHP75" s="183"/>
      <c r="OHQ75" s="183"/>
      <c r="OHR75" s="183"/>
      <c r="OHS75" s="183"/>
      <c r="OHT75" s="183"/>
      <c r="OHU75" s="183"/>
      <c r="OHV75" s="183"/>
      <c r="OHW75" s="183"/>
      <c r="OHX75" s="183"/>
      <c r="OHY75" s="183"/>
      <c r="OHZ75" s="183"/>
      <c r="OIA75" s="183"/>
      <c r="OIB75" s="183"/>
      <c r="OIC75" s="183"/>
      <c r="OID75" s="183"/>
      <c r="OIE75" s="183"/>
      <c r="OIF75" s="183"/>
      <c r="OIG75" s="183"/>
      <c r="OIH75" s="183"/>
      <c r="OII75" s="183"/>
      <c r="OIJ75" s="183"/>
      <c r="OIK75" s="183"/>
      <c r="OIL75" s="183"/>
      <c r="OIM75" s="183"/>
      <c r="OIN75" s="183"/>
      <c r="OIO75" s="183"/>
      <c r="OIP75" s="183"/>
      <c r="OIQ75" s="183"/>
      <c r="OIR75" s="183"/>
      <c r="OIS75" s="183"/>
      <c r="OIT75" s="183"/>
      <c r="OIU75" s="183"/>
      <c r="OIV75" s="183"/>
      <c r="OIW75" s="183"/>
      <c r="OIX75" s="183"/>
      <c r="OIY75" s="183"/>
      <c r="OIZ75" s="183"/>
      <c r="OJA75" s="183"/>
      <c r="OJB75" s="183"/>
      <c r="OJC75" s="183"/>
      <c r="OJD75" s="183"/>
      <c r="OJE75" s="183"/>
      <c r="OJF75" s="183"/>
      <c r="OJG75" s="183"/>
      <c r="OJH75" s="183"/>
      <c r="OJI75" s="183"/>
      <c r="OJJ75" s="183"/>
      <c r="OJK75" s="183"/>
      <c r="OJL75" s="183"/>
      <c r="OJM75" s="183"/>
      <c r="OJN75" s="183"/>
      <c r="OJO75" s="183"/>
      <c r="OJP75" s="183"/>
      <c r="OJQ75" s="183"/>
      <c r="OJR75" s="183"/>
      <c r="OJS75" s="183"/>
      <c r="OJT75" s="183"/>
      <c r="OJU75" s="183"/>
      <c r="OJV75" s="183"/>
      <c r="OJW75" s="183"/>
      <c r="OJX75" s="183"/>
      <c r="OJY75" s="183"/>
      <c r="OJZ75" s="183"/>
      <c r="OKA75" s="183"/>
      <c r="OKB75" s="183"/>
      <c r="OKC75" s="183"/>
      <c r="OKD75" s="183"/>
      <c r="OKE75" s="183"/>
      <c r="OKF75" s="183"/>
      <c r="OKG75" s="183"/>
      <c r="OKH75" s="183"/>
      <c r="OKI75" s="183"/>
      <c r="OKJ75" s="183"/>
      <c r="OKK75" s="183"/>
      <c r="OKL75" s="183"/>
      <c r="OKM75" s="183"/>
      <c r="OKN75" s="183"/>
      <c r="OKO75" s="183"/>
      <c r="OKP75" s="183"/>
      <c r="OKQ75" s="183"/>
      <c r="OKR75" s="183"/>
      <c r="OKS75" s="183"/>
      <c r="OKT75" s="183"/>
      <c r="OKU75" s="183"/>
      <c r="OKV75" s="183"/>
      <c r="OKW75" s="183"/>
      <c r="OKX75" s="183"/>
      <c r="OKY75" s="183"/>
      <c r="OKZ75" s="183"/>
      <c r="OLA75" s="183"/>
      <c r="OLB75" s="183"/>
      <c r="OLC75" s="183"/>
      <c r="OLD75" s="183"/>
      <c r="OLE75" s="183"/>
      <c r="OLF75" s="183"/>
      <c r="OLG75" s="183"/>
      <c r="OLH75" s="183"/>
      <c r="OLI75" s="183"/>
      <c r="OLJ75" s="183"/>
      <c r="OLK75" s="183"/>
      <c r="OLL75" s="183"/>
      <c r="OLM75" s="183"/>
      <c r="OLN75" s="183"/>
      <c r="OLO75" s="183"/>
      <c r="OLP75" s="183"/>
      <c r="OLQ75" s="183"/>
      <c r="OLR75" s="183"/>
      <c r="OLS75" s="183"/>
      <c r="OLT75" s="183"/>
      <c r="OLU75" s="183"/>
      <c r="OLV75" s="183"/>
      <c r="OLW75" s="183"/>
      <c r="OLX75" s="183"/>
      <c r="OLY75" s="183"/>
      <c r="OLZ75" s="183"/>
      <c r="OMA75" s="183"/>
      <c r="OMB75" s="183"/>
      <c r="OMC75" s="183"/>
      <c r="OMD75" s="183"/>
      <c r="OME75" s="183"/>
      <c r="OMF75" s="183"/>
      <c r="OMG75" s="183"/>
      <c r="OMH75" s="183"/>
      <c r="OMI75" s="183"/>
      <c r="OMJ75" s="183"/>
      <c r="OMK75" s="183"/>
      <c r="OML75" s="183"/>
      <c r="OMM75" s="183"/>
      <c r="OMN75" s="183"/>
      <c r="OMO75" s="183"/>
      <c r="OMP75" s="183"/>
      <c r="OMQ75" s="183"/>
      <c r="OMR75" s="183"/>
      <c r="OMS75" s="183"/>
      <c r="OMT75" s="183"/>
      <c r="OMU75" s="183"/>
      <c r="OMV75" s="183"/>
      <c r="OMW75" s="183"/>
      <c r="OMX75" s="183"/>
      <c r="OMY75" s="183"/>
      <c r="OMZ75" s="183"/>
      <c r="ONA75" s="183"/>
      <c r="ONB75" s="183"/>
      <c r="ONC75" s="183"/>
      <c r="OND75" s="183"/>
      <c r="ONE75" s="183"/>
      <c r="ONF75" s="183"/>
      <c r="ONG75" s="183"/>
      <c r="ONH75" s="183"/>
      <c r="ONI75" s="183"/>
      <c r="ONJ75" s="183"/>
      <c r="ONK75" s="183"/>
      <c r="ONL75" s="183"/>
      <c r="ONM75" s="183"/>
      <c r="ONN75" s="183"/>
      <c r="ONO75" s="183"/>
      <c r="ONP75" s="183"/>
      <c r="ONQ75" s="183"/>
      <c r="ONR75" s="183"/>
      <c r="ONS75" s="183"/>
      <c r="ONT75" s="183"/>
      <c r="ONU75" s="183"/>
      <c r="ONV75" s="183"/>
      <c r="ONW75" s="183"/>
      <c r="ONX75" s="183"/>
      <c r="ONY75" s="183"/>
      <c r="ONZ75" s="183"/>
      <c r="OOA75" s="183"/>
      <c r="OOB75" s="183"/>
      <c r="OOC75" s="183"/>
      <c r="OOD75" s="183"/>
      <c r="OOE75" s="183"/>
      <c r="OOF75" s="183"/>
      <c r="OOG75" s="183"/>
      <c r="OOH75" s="183"/>
      <c r="OOI75" s="183"/>
      <c r="OOJ75" s="183"/>
      <c r="OOK75" s="183"/>
      <c r="OOL75" s="183"/>
      <c r="OOM75" s="183"/>
      <c r="OON75" s="183"/>
      <c r="OOO75" s="183"/>
      <c r="OOP75" s="183"/>
      <c r="OOQ75" s="183"/>
      <c r="OOR75" s="183"/>
      <c r="OOS75" s="183"/>
      <c r="OOT75" s="183"/>
      <c r="OOU75" s="183"/>
      <c r="OOV75" s="183"/>
      <c r="OOW75" s="183"/>
      <c r="OOX75" s="183"/>
      <c r="OOY75" s="183"/>
      <c r="OOZ75" s="183"/>
      <c r="OPA75" s="183"/>
      <c r="OPB75" s="183"/>
      <c r="OPC75" s="183"/>
      <c r="OPD75" s="183"/>
      <c r="OPE75" s="183"/>
      <c r="OPF75" s="183"/>
      <c r="OPG75" s="183"/>
      <c r="OPH75" s="183"/>
      <c r="OPI75" s="183"/>
      <c r="OPJ75" s="183"/>
      <c r="OPK75" s="183"/>
      <c r="OPL75" s="183"/>
      <c r="OPM75" s="183"/>
      <c r="OPN75" s="183"/>
      <c r="OPO75" s="183"/>
      <c r="OPP75" s="183"/>
      <c r="OPQ75" s="183"/>
      <c r="OPR75" s="183"/>
      <c r="OPS75" s="183"/>
      <c r="OPT75" s="183"/>
      <c r="OPU75" s="183"/>
      <c r="OPV75" s="183"/>
      <c r="OPW75" s="183"/>
      <c r="OPX75" s="183"/>
      <c r="OPY75" s="183"/>
      <c r="OPZ75" s="183"/>
      <c r="OQA75" s="183"/>
      <c r="OQB75" s="183"/>
      <c r="OQC75" s="183"/>
      <c r="OQD75" s="183"/>
      <c r="OQE75" s="183"/>
      <c r="OQF75" s="183"/>
      <c r="OQG75" s="183"/>
      <c r="OQH75" s="183"/>
      <c r="OQI75" s="183"/>
      <c r="OQJ75" s="183"/>
      <c r="OQK75" s="183"/>
      <c r="OQL75" s="183"/>
      <c r="OQM75" s="183"/>
      <c r="OQN75" s="183"/>
      <c r="OQO75" s="183"/>
      <c r="OQP75" s="183"/>
      <c r="OQQ75" s="183"/>
      <c r="OQR75" s="183"/>
      <c r="OQS75" s="183"/>
      <c r="OQT75" s="183"/>
      <c r="OQU75" s="183"/>
      <c r="OQV75" s="183"/>
      <c r="OQW75" s="183"/>
      <c r="OQX75" s="183"/>
      <c r="OQY75" s="183"/>
      <c r="OQZ75" s="183"/>
      <c r="ORA75" s="183"/>
      <c r="ORB75" s="183"/>
      <c r="ORC75" s="183"/>
      <c r="ORD75" s="183"/>
      <c r="ORE75" s="183"/>
      <c r="ORF75" s="183"/>
      <c r="ORG75" s="183"/>
      <c r="ORH75" s="183"/>
      <c r="ORI75" s="183"/>
      <c r="ORJ75" s="183"/>
      <c r="ORK75" s="183"/>
      <c r="ORL75" s="183"/>
      <c r="ORM75" s="183"/>
      <c r="ORN75" s="183"/>
      <c r="ORO75" s="183"/>
      <c r="ORP75" s="183"/>
      <c r="ORQ75" s="183"/>
      <c r="ORR75" s="183"/>
      <c r="ORS75" s="183"/>
      <c r="ORT75" s="183"/>
      <c r="ORU75" s="183"/>
      <c r="ORV75" s="183"/>
      <c r="ORW75" s="183"/>
      <c r="ORX75" s="183"/>
      <c r="ORY75" s="183"/>
      <c r="ORZ75" s="183"/>
      <c r="OSA75" s="183"/>
      <c r="OSB75" s="183"/>
      <c r="OSC75" s="183"/>
      <c r="OSD75" s="183"/>
      <c r="OSE75" s="183"/>
      <c r="OSF75" s="183"/>
      <c r="OSG75" s="183"/>
      <c r="OSH75" s="183"/>
      <c r="OSI75" s="183"/>
      <c r="OSJ75" s="183"/>
      <c r="OSK75" s="183"/>
      <c r="OSL75" s="183"/>
      <c r="OSM75" s="183"/>
      <c r="OSN75" s="183"/>
      <c r="OSO75" s="183"/>
      <c r="OSP75" s="183"/>
      <c r="OSQ75" s="183"/>
      <c r="OSR75" s="183"/>
      <c r="OSS75" s="183"/>
      <c r="OST75" s="183"/>
      <c r="OSU75" s="183"/>
      <c r="OSV75" s="183"/>
      <c r="OSW75" s="183"/>
      <c r="OSX75" s="183"/>
      <c r="OSY75" s="183"/>
      <c r="OSZ75" s="183"/>
      <c r="OTA75" s="183"/>
      <c r="OTB75" s="183"/>
      <c r="OTC75" s="183"/>
      <c r="OTD75" s="183"/>
      <c r="OTE75" s="183"/>
      <c r="OTF75" s="183"/>
      <c r="OTG75" s="183"/>
      <c r="OTH75" s="183"/>
      <c r="OTI75" s="183"/>
      <c r="OTJ75" s="183"/>
      <c r="OTK75" s="183"/>
      <c r="OTL75" s="183"/>
      <c r="OTM75" s="183"/>
      <c r="OTN75" s="183"/>
      <c r="OTO75" s="183"/>
      <c r="OTP75" s="183"/>
      <c r="OTQ75" s="183"/>
      <c r="OTR75" s="183"/>
      <c r="OTS75" s="183"/>
      <c r="OTT75" s="183"/>
      <c r="OTU75" s="183"/>
      <c r="OTV75" s="183"/>
      <c r="OTW75" s="183"/>
      <c r="OTX75" s="183"/>
      <c r="OTY75" s="183"/>
      <c r="OTZ75" s="183"/>
      <c r="OUA75" s="183"/>
      <c r="OUB75" s="183"/>
      <c r="OUC75" s="183"/>
      <c r="OUD75" s="183"/>
      <c r="OUE75" s="183"/>
      <c r="OUF75" s="183"/>
      <c r="OUG75" s="183"/>
      <c r="OUH75" s="183"/>
      <c r="OUI75" s="183"/>
      <c r="OUJ75" s="183"/>
      <c r="OUK75" s="183"/>
      <c r="OUL75" s="183"/>
      <c r="OUM75" s="183"/>
      <c r="OUN75" s="183"/>
      <c r="OUO75" s="183"/>
      <c r="OUP75" s="183"/>
      <c r="OUQ75" s="183"/>
      <c r="OUR75" s="183"/>
      <c r="OUS75" s="183"/>
      <c r="OUT75" s="183"/>
      <c r="OUU75" s="183"/>
      <c r="OUV75" s="183"/>
      <c r="OUW75" s="183"/>
      <c r="OUX75" s="183"/>
      <c r="OUY75" s="183"/>
      <c r="OUZ75" s="183"/>
      <c r="OVA75" s="183"/>
      <c r="OVB75" s="183"/>
      <c r="OVC75" s="183"/>
      <c r="OVD75" s="183"/>
      <c r="OVE75" s="183"/>
      <c r="OVF75" s="183"/>
      <c r="OVG75" s="183"/>
      <c r="OVH75" s="183"/>
      <c r="OVI75" s="183"/>
      <c r="OVJ75" s="183"/>
      <c r="OVK75" s="183"/>
      <c r="OVL75" s="183"/>
      <c r="OVM75" s="183"/>
      <c r="OVN75" s="183"/>
      <c r="OVO75" s="183"/>
      <c r="OVP75" s="183"/>
      <c r="OVQ75" s="183"/>
      <c r="OVR75" s="183"/>
      <c r="OVS75" s="183"/>
      <c r="OVT75" s="183"/>
      <c r="OVU75" s="183"/>
      <c r="OVV75" s="183"/>
      <c r="OVW75" s="183"/>
      <c r="OVX75" s="183"/>
      <c r="OVY75" s="183"/>
      <c r="OVZ75" s="183"/>
      <c r="OWA75" s="183"/>
      <c r="OWB75" s="183"/>
      <c r="OWC75" s="183"/>
      <c r="OWD75" s="183"/>
      <c r="OWE75" s="183"/>
      <c r="OWF75" s="183"/>
      <c r="OWG75" s="183"/>
      <c r="OWH75" s="183"/>
      <c r="OWI75" s="183"/>
      <c r="OWJ75" s="183"/>
      <c r="OWK75" s="183"/>
      <c r="OWL75" s="183"/>
      <c r="OWM75" s="183"/>
      <c r="OWN75" s="183"/>
      <c r="OWO75" s="183"/>
      <c r="OWP75" s="183"/>
      <c r="OWQ75" s="183"/>
      <c r="OWR75" s="183"/>
      <c r="OWS75" s="183"/>
      <c r="OWT75" s="183"/>
      <c r="OWU75" s="183"/>
      <c r="OWV75" s="183"/>
      <c r="OWW75" s="183"/>
      <c r="OWX75" s="183"/>
      <c r="OWY75" s="183"/>
      <c r="OWZ75" s="183"/>
      <c r="OXA75" s="183"/>
      <c r="OXB75" s="183"/>
      <c r="OXC75" s="183"/>
      <c r="OXD75" s="183"/>
      <c r="OXE75" s="183"/>
      <c r="OXF75" s="183"/>
      <c r="OXG75" s="183"/>
      <c r="OXH75" s="183"/>
      <c r="OXI75" s="183"/>
      <c r="OXJ75" s="183"/>
      <c r="OXK75" s="183"/>
      <c r="OXL75" s="183"/>
      <c r="OXM75" s="183"/>
      <c r="OXN75" s="183"/>
      <c r="OXO75" s="183"/>
      <c r="OXP75" s="183"/>
      <c r="OXQ75" s="183"/>
      <c r="OXR75" s="183"/>
      <c r="OXS75" s="183"/>
      <c r="OXT75" s="183"/>
      <c r="OXU75" s="183"/>
      <c r="OXV75" s="183"/>
      <c r="OXW75" s="183"/>
      <c r="OXX75" s="183"/>
      <c r="OXY75" s="183"/>
      <c r="OXZ75" s="183"/>
      <c r="OYA75" s="183"/>
      <c r="OYB75" s="183"/>
      <c r="OYC75" s="183"/>
      <c r="OYD75" s="183"/>
      <c r="OYE75" s="183"/>
      <c r="OYF75" s="183"/>
      <c r="OYG75" s="183"/>
      <c r="OYH75" s="183"/>
      <c r="OYI75" s="183"/>
      <c r="OYJ75" s="183"/>
      <c r="OYK75" s="183"/>
      <c r="OYL75" s="183"/>
      <c r="OYM75" s="183"/>
      <c r="OYN75" s="183"/>
      <c r="OYO75" s="183"/>
      <c r="OYP75" s="183"/>
      <c r="OYQ75" s="183"/>
      <c r="OYR75" s="183"/>
      <c r="OYS75" s="183"/>
      <c r="OYT75" s="183"/>
      <c r="OYU75" s="183"/>
      <c r="OYV75" s="183"/>
      <c r="OYW75" s="183"/>
      <c r="OYX75" s="183"/>
      <c r="OYY75" s="183"/>
      <c r="OYZ75" s="183"/>
      <c r="OZA75" s="183"/>
      <c r="OZB75" s="183"/>
      <c r="OZC75" s="183"/>
      <c r="OZD75" s="183"/>
      <c r="OZE75" s="183"/>
      <c r="OZF75" s="183"/>
      <c r="OZG75" s="183"/>
      <c r="OZH75" s="183"/>
      <c r="OZI75" s="183"/>
      <c r="OZJ75" s="183"/>
      <c r="OZK75" s="183"/>
      <c r="OZL75" s="183"/>
      <c r="OZM75" s="183"/>
      <c r="OZN75" s="183"/>
      <c r="OZO75" s="183"/>
      <c r="OZP75" s="183"/>
      <c r="OZQ75" s="183"/>
      <c r="OZR75" s="183"/>
      <c r="OZS75" s="183"/>
      <c r="OZT75" s="183"/>
      <c r="OZU75" s="183"/>
      <c r="OZV75" s="183"/>
      <c r="OZW75" s="183"/>
      <c r="OZX75" s="183"/>
      <c r="OZY75" s="183"/>
      <c r="OZZ75" s="183"/>
      <c r="PAA75" s="183"/>
      <c r="PAB75" s="183"/>
      <c r="PAC75" s="183"/>
      <c r="PAD75" s="183"/>
      <c r="PAE75" s="183"/>
      <c r="PAF75" s="183"/>
      <c r="PAG75" s="183"/>
      <c r="PAH75" s="183"/>
      <c r="PAI75" s="183"/>
      <c r="PAJ75" s="183"/>
      <c r="PAK75" s="183"/>
      <c r="PAL75" s="183"/>
      <c r="PAM75" s="183"/>
      <c r="PAN75" s="183"/>
      <c r="PAO75" s="183"/>
      <c r="PAP75" s="183"/>
      <c r="PAQ75" s="183"/>
      <c r="PAR75" s="183"/>
      <c r="PAS75" s="183"/>
      <c r="PAT75" s="183"/>
      <c r="PAU75" s="183"/>
      <c r="PAV75" s="183"/>
      <c r="PAW75" s="183"/>
      <c r="PAX75" s="183"/>
      <c r="PAY75" s="183"/>
      <c r="PAZ75" s="183"/>
      <c r="PBA75" s="183"/>
      <c r="PBB75" s="183"/>
      <c r="PBC75" s="183"/>
      <c r="PBD75" s="183"/>
      <c r="PBE75" s="183"/>
      <c r="PBF75" s="183"/>
      <c r="PBG75" s="183"/>
      <c r="PBH75" s="183"/>
      <c r="PBI75" s="183"/>
      <c r="PBJ75" s="183"/>
      <c r="PBK75" s="183"/>
      <c r="PBL75" s="183"/>
      <c r="PBM75" s="183"/>
      <c r="PBN75" s="183"/>
      <c r="PBO75" s="183"/>
      <c r="PBP75" s="183"/>
      <c r="PBQ75" s="183"/>
      <c r="PBR75" s="183"/>
      <c r="PBS75" s="183"/>
      <c r="PBT75" s="183"/>
      <c r="PBU75" s="183"/>
      <c r="PBV75" s="183"/>
      <c r="PBW75" s="183"/>
      <c r="PBX75" s="183"/>
      <c r="PBY75" s="183"/>
      <c r="PBZ75" s="183"/>
      <c r="PCA75" s="183"/>
      <c r="PCB75" s="183"/>
      <c r="PCC75" s="183"/>
      <c r="PCD75" s="183"/>
      <c r="PCE75" s="183"/>
      <c r="PCF75" s="183"/>
      <c r="PCG75" s="183"/>
      <c r="PCH75" s="183"/>
      <c r="PCI75" s="183"/>
      <c r="PCJ75" s="183"/>
      <c r="PCK75" s="183"/>
      <c r="PCL75" s="183"/>
      <c r="PCM75" s="183"/>
      <c r="PCN75" s="183"/>
      <c r="PCO75" s="183"/>
      <c r="PCP75" s="183"/>
      <c r="PCQ75" s="183"/>
      <c r="PCR75" s="183"/>
      <c r="PCS75" s="183"/>
      <c r="PCT75" s="183"/>
      <c r="PCU75" s="183"/>
      <c r="PCV75" s="183"/>
      <c r="PCW75" s="183"/>
      <c r="PCX75" s="183"/>
      <c r="PCY75" s="183"/>
      <c r="PCZ75" s="183"/>
      <c r="PDA75" s="183"/>
      <c r="PDB75" s="183"/>
      <c r="PDC75" s="183"/>
      <c r="PDD75" s="183"/>
      <c r="PDE75" s="183"/>
      <c r="PDF75" s="183"/>
      <c r="PDG75" s="183"/>
      <c r="PDH75" s="183"/>
      <c r="PDI75" s="183"/>
      <c r="PDJ75" s="183"/>
      <c r="PDK75" s="183"/>
      <c r="PDL75" s="183"/>
      <c r="PDM75" s="183"/>
      <c r="PDN75" s="183"/>
      <c r="PDO75" s="183"/>
      <c r="PDP75" s="183"/>
      <c r="PDQ75" s="183"/>
      <c r="PDR75" s="183"/>
      <c r="PDS75" s="183"/>
      <c r="PDT75" s="183"/>
      <c r="PDU75" s="183"/>
      <c r="PDV75" s="183"/>
      <c r="PDW75" s="183"/>
      <c r="PDX75" s="183"/>
      <c r="PDY75" s="183"/>
      <c r="PDZ75" s="183"/>
      <c r="PEA75" s="183"/>
      <c r="PEB75" s="183"/>
      <c r="PEC75" s="183"/>
      <c r="PED75" s="183"/>
      <c r="PEE75" s="183"/>
      <c r="PEF75" s="183"/>
      <c r="PEG75" s="183"/>
      <c r="PEH75" s="183"/>
      <c r="PEI75" s="183"/>
      <c r="PEJ75" s="183"/>
      <c r="PEK75" s="183"/>
      <c r="PEL75" s="183"/>
      <c r="PEM75" s="183"/>
      <c r="PEN75" s="183"/>
      <c r="PEO75" s="183"/>
      <c r="PEP75" s="183"/>
      <c r="PEQ75" s="183"/>
      <c r="PER75" s="183"/>
      <c r="PES75" s="183"/>
      <c r="PET75" s="183"/>
      <c r="PEU75" s="183"/>
      <c r="PEV75" s="183"/>
      <c r="PEW75" s="183"/>
      <c r="PEX75" s="183"/>
      <c r="PEY75" s="183"/>
      <c r="PEZ75" s="183"/>
      <c r="PFA75" s="183"/>
      <c r="PFB75" s="183"/>
      <c r="PFC75" s="183"/>
      <c r="PFD75" s="183"/>
      <c r="PFE75" s="183"/>
      <c r="PFF75" s="183"/>
      <c r="PFG75" s="183"/>
      <c r="PFH75" s="183"/>
      <c r="PFI75" s="183"/>
      <c r="PFJ75" s="183"/>
      <c r="PFK75" s="183"/>
      <c r="PFL75" s="183"/>
      <c r="PFM75" s="183"/>
      <c r="PFN75" s="183"/>
      <c r="PFO75" s="183"/>
      <c r="PFP75" s="183"/>
      <c r="PFQ75" s="183"/>
      <c r="PFR75" s="183"/>
      <c r="PFS75" s="183"/>
      <c r="PFT75" s="183"/>
      <c r="PFU75" s="183"/>
      <c r="PFV75" s="183"/>
      <c r="PFW75" s="183"/>
      <c r="PFX75" s="183"/>
      <c r="PFY75" s="183"/>
      <c r="PFZ75" s="183"/>
      <c r="PGA75" s="183"/>
      <c r="PGB75" s="183"/>
      <c r="PGC75" s="183"/>
      <c r="PGD75" s="183"/>
      <c r="PGE75" s="183"/>
      <c r="PGF75" s="183"/>
      <c r="PGG75" s="183"/>
      <c r="PGH75" s="183"/>
      <c r="PGI75" s="183"/>
      <c r="PGJ75" s="183"/>
      <c r="PGK75" s="183"/>
      <c r="PGL75" s="183"/>
      <c r="PGM75" s="183"/>
      <c r="PGN75" s="183"/>
      <c r="PGO75" s="183"/>
      <c r="PGP75" s="183"/>
      <c r="PGQ75" s="183"/>
      <c r="PGR75" s="183"/>
      <c r="PGS75" s="183"/>
      <c r="PGT75" s="183"/>
      <c r="PGU75" s="183"/>
      <c r="PGV75" s="183"/>
      <c r="PGW75" s="183"/>
      <c r="PGX75" s="183"/>
      <c r="PGY75" s="183"/>
      <c r="PGZ75" s="183"/>
      <c r="PHA75" s="183"/>
      <c r="PHB75" s="183"/>
      <c r="PHC75" s="183"/>
      <c r="PHD75" s="183"/>
      <c r="PHE75" s="183"/>
      <c r="PHF75" s="183"/>
      <c r="PHG75" s="183"/>
      <c r="PHH75" s="183"/>
      <c r="PHI75" s="183"/>
      <c r="PHJ75" s="183"/>
      <c r="PHK75" s="183"/>
      <c r="PHL75" s="183"/>
      <c r="PHM75" s="183"/>
      <c r="PHN75" s="183"/>
      <c r="PHO75" s="183"/>
      <c r="PHP75" s="183"/>
      <c r="PHQ75" s="183"/>
      <c r="PHR75" s="183"/>
      <c r="PHS75" s="183"/>
      <c r="PHT75" s="183"/>
      <c r="PHU75" s="183"/>
      <c r="PHV75" s="183"/>
      <c r="PHW75" s="183"/>
      <c r="PHX75" s="183"/>
      <c r="PHY75" s="183"/>
      <c r="PHZ75" s="183"/>
      <c r="PIA75" s="183"/>
      <c r="PIB75" s="183"/>
      <c r="PIC75" s="183"/>
      <c r="PID75" s="183"/>
      <c r="PIE75" s="183"/>
      <c r="PIF75" s="183"/>
      <c r="PIG75" s="183"/>
      <c r="PIH75" s="183"/>
      <c r="PII75" s="183"/>
      <c r="PIJ75" s="183"/>
      <c r="PIK75" s="183"/>
      <c r="PIL75" s="183"/>
      <c r="PIM75" s="183"/>
      <c r="PIN75" s="183"/>
      <c r="PIO75" s="183"/>
      <c r="PIP75" s="183"/>
      <c r="PIQ75" s="183"/>
      <c r="PIR75" s="183"/>
      <c r="PIS75" s="183"/>
      <c r="PIT75" s="183"/>
      <c r="PIU75" s="183"/>
      <c r="PIV75" s="183"/>
      <c r="PIW75" s="183"/>
      <c r="PIX75" s="183"/>
      <c r="PIY75" s="183"/>
      <c r="PIZ75" s="183"/>
      <c r="PJA75" s="183"/>
      <c r="PJB75" s="183"/>
      <c r="PJC75" s="183"/>
      <c r="PJD75" s="183"/>
      <c r="PJE75" s="183"/>
      <c r="PJF75" s="183"/>
      <c r="PJG75" s="183"/>
      <c r="PJH75" s="183"/>
      <c r="PJI75" s="183"/>
      <c r="PJJ75" s="183"/>
      <c r="PJK75" s="183"/>
      <c r="PJL75" s="183"/>
      <c r="PJM75" s="183"/>
      <c r="PJN75" s="183"/>
      <c r="PJO75" s="183"/>
      <c r="PJP75" s="183"/>
      <c r="PJQ75" s="183"/>
      <c r="PJR75" s="183"/>
      <c r="PJS75" s="183"/>
      <c r="PJT75" s="183"/>
      <c r="PJU75" s="183"/>
      <c r="PJV75" s="183"/>
      <c r="PJW75" s="183"/>
      <c r="PJX75" s="183"/>
      <c r="PJY75" s="183"/>
      <c r="PJZ75" s="183"/>
      <c r="PKA75" s="183"/>
      <c r="PKB75" s="183"/>
      <c r="PKC75" s="183"/>
      <c r="PKD75" s="183"/>
      <c r="PKE75" s="183"/>
      <c r="PKF75" s="183"/>
      <c r="PKG75" s="183"/>
      <c r="PKH75" s="183"/>
      <c r="PKI75" s="183"/>
      <c r="PKJ75" s="183"/>
      <c r="PKK75" s="183"/>
      <c r="PKL75" s="183"/>
      <c r="PKM75" s="183"/>
      <c r="PKN75" s="183"/>
      <c r="PKO75" s="183"/>
      <c r="PKP75" s="183"/>
      <c r="PKQ75" s="183"/>
      <c r="PKR75" s="183"/>
      <c r="PKS75" s="183"/>
      <c r="PKT75" s="183"/>
      <c r="PKU75" s="183"/>
      <c r="PKV75" s="183"/>
      <c r="PKW75" s="183"/>
      <c r="PKX75" s="183"/>
      <c r="PKY75" s="183"/>
      <c r="PKZ75" s="183"/>
      <c r="PLA75" s="183"/>
      <c r="PLB75" s="183"/>
      <c r="PLC75" s="183"/>
      <c r="PLD75" s="183"/>
      <c r="PLE75" s="183"/>
      <c r="PLF75" s="183"/>
      <c r="PLG75" s="183"/>
      <c r="PLH75" s="183"/>
      <c r="PLI75" s="183"/>
      <c r="PLJ75" s="183"/>
      <c r="PLK75" s="183"/>
      <c r="PLL75" s="183"/>
      <c r="PLM75" s="183"/>
      <c r="PLN75" s="183"/>
      <c r="PLO75" s="183"/>
      <c r="PLP75" s="183"/>
      <c r="PLQ75" s="183"/>
      <c r="PLR75" s="183"/>
      <c r="PLS75" s="183"/>
      <c r="PLT75" s="183"/>
      <c r="PLU75" s="183"/>
      <c r="PLV75" s="183"/>
      <c r="PLW75" s="183"/>
      <c r="PLX75" s="183"/>
      <c r="PLY75" s="183"/>
      <c r="PLZ75" s="183"/>
      <c r="PMA75" s="183"/>
      <c r="PMB75" s="183"/>
      <c r="PMC75" s="183"/>
      <c r="PMD75" s="183"/>
      <c r="PME75" s="183"/>
      <c r="PMF75" s="183"/>
      <c r="PMG75" s="183"/>
      <c r="PMH75" s="183"/>
      <c r="PMI75" s="183"/>
      <c r="PMJ75" s="183"/>
      <c r="PMK75" s="183"/>
      <c r="PML75" s="183"/>
      <c r="PMM75" s="183"/>
      <c r="PMN75" s="183"/>
      <c r="PMO75" s="183"/>
      <c r="PMP75" s="183"/>
      <c r="PMQ75" s="183"/>
      <c r="PMR75" s="183"/>
      <c r="PMS75" s="183"/>
      <c r="PMT75" s="183"/>
      <c r="PMU75" s="183"/>
      <c r="PMV75" s="183"/>
      <c r="PMW75" s="183"/>
      <c r="PMX75" s="183"/>
      <c r="PMY75" s="183"/>
      <c r="PMZ75" s="183"/>
      <c r="PNA75" s="183"/>
      <c r="PNB75" s="183"/>
      <c r="PNC75" s="183"/>
      <c r="PND75" s="183"/>
      <c r="PNE75" s="183"/>
      <c r="PNF75" s="183"/>
      <c r="PNG75" s="183"/>
      <c r="PNH75" s="183"/>
      <c r="PNI75" s="183"/>
      <c r="PNJ75" s="183"/>
      <c r="PNK75" s="183"/>
      <c r="PNL75" s="183"/>
      <c r="PNM75" s="183"/>
      <c r="PNN75" s="183"/>
      <c r="PNO75" s="183"/>
      <c r="PNP75" s="183"/>
      <c r="PNQ75" s="183"/>
      <c r="PNR75" s="183"/>
      <c r="PNS75" s="183"/>
      <c r="PNT75" s="183"/>
      <c r="PNU75" s="183"/>
      <c r="PNV75" s="183"/>
      <c r="PNW75" s="183"/>
      <c r="PNX75" s="183"/>
      <c r="PNY75" s="183"/>
      <c r="PNZ75" s="183"/>
      <c r="POA75" s="183"/>
      <c r="POB75" s="183"/>
      <c r="POC75" s="183"/>
      <c r="POD75" s="183"/>
      <c r="POE75" s="183"/>
      <c r="POF75" s="183"/>
      <c r="POG75" s="183"/>
      <c r="POH75" s="183"/>
      <c r="POI75" s="183"/>
      <c r="POJ75" s="183"/>
      <c r="POK75" s="183"/>
      <c r="POL75" s="183"/>
      <c r="POM75" s="183"/>
      <c r="PON75" s="183"/>
      <c r="POO75" s="183"/>
      <c r="POP75" s="183"/>
      <c r="POQ75" s="183"/>
      <c r="POR75" s="183"/>
      <c r="POS75" s="183"/>
      <c r="POT75" s="183"/>
      <c r="POU75" s="183"/>
      <c r="POV75" s="183"/>
      <c r="POW75" s="183"/>
      <c r="POX75" s="183"/>
      <c r="POY75" s="183"/>
      <c r="POZ75" s="183"/>
      <c r="PPA75" s="183"/>
      <c r="PPB75" s="183"/>
      <c r="PPC75" s="183"/>
      <c r="PPD75" s="183"/>
      <c r="PPE75" s="183"/>
      <c r="PPF75" s="183"/>
      <c r="PPG75" s="183"/>
      <c r="PPH75" s="183"/>
      <c r="PPI75" s="183"/>
      <c r="PPJ75" s="183"/>
      <c r="PPK75" s="183"/>
      <c r="PPL75" s="183"/>
      <c r="PPM75" s="183"/>
      <c r="PPN75" s="183"/>
      <c r="PPO75" s="183"/>
      <c r="PPP75" s="183"/>
      <c r="PPQ75" s="183"/>
      <c r="PPR75" s="183"/>
      <c r="PPS75" s="183"/>
      <c r="PPT75" s="183"/>
      <c r="PPU75" s="183"/>
      <c r="PPV75" s="183"/>
      <c r="PPW75" s="183"/>
      <c r="PPX75" s="183"/>
      <c r="PPY75" s="183"/>
      <c r="PPZ75" s="183"/>
      <c r="PQA75" s="183"/>
      <c r="PQB75" s="183"/>
      <c r="PQC75" s="183"/>
      <c r="PQD75" s="183"/>
      <c r="PQE75" s="183"/>
      <c r="PQF75" s="183"/>
      <c r="PQG75" s="183"/>
      <c r="PQH75" s="183"/>
      <c r="PQI75" s="183"/>
      <c r="PQJ75" s="183"/>
      <c r="PQK75" s="183"/>
      <c r="PQL75" s="183"/>
      <c r="PQM75" s="183"/>
      <c r="PQN75" s="183"/>
      <c r="PQO75" s="183"/>
      <c r="PQP75" s="183"/>
      <c r="PQQ75" s="183"/>
      <c r="PQR75" s="183"/>
      <c r="PQS75" s="183"/>
      <c r="PQT75" s="183"/>
      <c r="PQU75" s="183"/>
      <c r="PQV75" s="183"/>
      <c r="PQW75" s="183"/>
      <c r="PQX75" s="183"/>
      <c r="PQY75" s="183"/>
      <c r="PQZ75" s="183"/>
      <c r="PRA75" s="183"/>
      <c r="PRB75" s="183"/>
      <c r="PRC75" s="183"/>
      <c r="PRD75" s="183"/>
      <c r="PRE75" s="183"/>
      <c r="PRF75" s="183"/>
      <c r="PRG75" s="183"/>
      <c r="PRH75" s="183"/>
      <c r="PRI75" s="183"/>
      <c r="PRJ75" s="183"/>
      <c r="PRK75" s="183"/>
      <c r="PRL75" s="183"/>
      <c r="PRM75" s="183"/>
      <c r="PRN75" s="183"/>
      <c r="PRO75" s="183"/>
      <c r="PRP75" s="183"/>
      <c r="PRQ75" s="183"/>
      <c r="PRR75" s="183"/>
      <c r="PRS75" s="183"/>
      <c r="PRT75" s="183"/>
      <c r="PRU75" s="183"/>
      <c r="PRV75" s="183"/>
      <c r="PRW75" s="183"/>
      <c r="PRX75" s="183"/>
      <c r="PRY75" s="183"/>
      <c r="PRZ75" s="183"/>
      <c r="PSA75" s="183"/>
      <c r="PSB75" s="183"/>
      <c r="PSC75" s="183"/>
      <c r="PSD75" s="183"/>
      <c r="PSE75" s="183"/>
      <c r="PSF75" s="183"/>
      <c r="PSG75" s="183"/>
      <c r="PSH75" s="183"/>
      <c r="PSI75" s="183"/>
      <c r="PSJ75" s="183"/>
      <c r="PSK75" s="183"/>
      <c r="PSL75" s="183"/>
      <c r="PSM75" s="183"/>
      <c r="PSN75" s="183"/>
      <c r="PSO75" s="183"/>
      <c r="PSP75" s="183"/>
      <c r="PSQ75" s="183"/>
      <c r="PSR75" s="183"/>
      <c r="PSS75" s="183"/>
      <c r="PST75" s="183"/>
      <c r="PSU75" s="183"/>
      <c r="PSV75" s="183"/>
      <c r="PSW75" s="183"/>
      <c r="PSX75" s="183"/>
      <c r="PSY75" s="183"/>
      <c r="PSZ75" s="183"/>
      <c r="PTA75" s="183"/>
      <c r="PTB75" s="183"/>
      <c r="PTC75" s="183"/>
      <c r="PTD75" s="183"/>
      <c r="PTE75" s="183"/>
      <c r="PTF75" s="183"/>
      <c r="PTG75" s="183"/>
      <c r="PTH75" s="183"/>
      <c r="PTI75" s="183"/>
      <c r="PTJ75" s="183"/>
      <c r="PTK75" s="183"/>
      <c r="PTL75" s="183"/>
      <c r="PTM75" s="183"/>
      <c r="PTN75" s="183"/>
      <c r="PTO75" s="183"/>
      <c r="PTP75" s="183"/>
      <c r="PTQ75" s="183"/>
      <c r="PTR75" s="183"/>
      <c r="PTS75" s="183"/>
      <c r="PTT75" s="183"/>
      <c r="PTU75" s="183"/>
      <c r="PTV75" s="183"/>
      <c r="PTW75" s="183"/>
      <c r="PTX75" s="183"/>
      <c r="PTY75" s="183"/>
      <c r="PTZ75" s="183"/>
      <c r="PUA75" s="183"/>
      <c r="PUB75" s="183"/>
      <c r="PUC75" s="183"/>
      <c r="PUD75" s="183"/>
      <c r="PUE75" s="183"/>
      <c r="PUF75" s="183"/>
      <c r="PUG75" s="183"/>
      <c r="PUH75" s="183"/>
      <c r="PUI75" s="183"/>
      <c r="PUJ75" s="183"/>
      <c r="PUK75" s="183"/>
      <c r="PUL75" s="183"/>
      <c r="PUM75" s="183"/>
      <c r="PUN75" s="183"/>
      <c r="PUO75" s="183"/>
      <c r="PUP75" s="183"/>
      <c r="PUQ75" s="183"/>
      <c r="PUR75" s="183"/>
      <c r="PUS75" s="183"/>
      <c r="PUT75" s="183"/>
      <c r="PUU75" s="183"/>
      <c r="PUV75" s="183"/>
      <c r="PUW75" s="183"/>
      <c r="PUX75" s="183"/>
      <c r="PUY75" s="183"/>
      <c r="PUZ75" s="183"/>
      <c r="PVA75" s="183"/>
      <c r="PVB75" s="183"/>
      <c r="PVC75" s="183"/>
      <c r="PVD75" s="183"/>
      <c r="PVE75" s="183"/>
      <c r="PVF75" s="183"/>
      <c r="PVG75" s="183"/>
      <c r="PVH75" s="183"/>
      <c r="PVI75" s="183"/>
      <c r="PVJ75" s="183"/>
      <c r="PVK75" s="183"/>
      <c r="PVL75" s="183"/>
      <c r="PVM75" s="183"/>
      <c r="PVN75" s="183"/>
      <c r="PVO75" s="183"/>
      <c r="PVP75" s="183"/>
      <c r="PVQ75" s="183"/>
      <c r="PVR75" s="183"/>
      <c r="PVS75" s="183"/>
      <c r="PVT75" s="183"/>
      <c r="PVU75" s="183"/>
      <c r="PVV75" s="183"/>
      <c r="PVW75" s="183"/>
      <c r="PVX75" s="183"/>
      <c r="PVY75" s="183"/>
      <c r="PVZ75" s="183"/>
      <c r="PWA75" s="183"/>
      <c r="PWB75" s="183"/>
      <c r="PWC75" s="183"/>
      <c r="PWD75" s="183"/>
      <c r="PWE75" s="183"/>
      <c r="PWF75" s="183"/>
      <c r="PWG75" s="183"/>
      <c r="PWH75" s="183"/>
      <c r="PWI75" s="183"/>
      <c r="PWJ75" s="183"/>
      <c r="PWK75" s="183"/>
      <c r="PWL75" s="183"/>
      <c r="PWM75" s="183"/>
      <c r="PWN75" s="183"/>
      <c r="PWO75" s="183"/>
      <c r="PWP75" s="183"/>
      <c r="PWQ75" s="183"/>
      <c r="PWR75" s="183"/>
      <c r="PWS75" s="183"/>
      <c r="PWT75" s="183"/>
      <c r="PWU75" s="183"/>
      <c r="PWV75" s="183"/>
      <c r="PWW75" s="183"/>
      <c r="PWX75" s="183"/>
      <c r="PWY75" s="183"/>
      <c r="PWZ75" s="183"/>
      <c r="PXA75" s="183"/>
      <c r="PXB75" s="183"/>
      <c r="PXC75" s="183"/>
      <c r="PXD75" s="183"/>
      <c r="PXE75" s="183"/>
      <c r="PXF75" s="183"/>
      <c r="PXG75" s="183"/>
      <c r="PXH75" s="183"/>
      <c r="PXI75" s="183"/>
      <c r="PXJ75" s="183"/>
      <c r="PXK75" s="183"/>
      <c r="PXL75" s="183"/>
      <c r="PXM75" s="183"/>
      <c r="PXN75" s="183"/>
      <c r="PXO75" s="183"/>
      <c r="PXP75" s="183"/>
      <c r="PXQ75" s="183"/>
      <c r="PXR75" s="183"/>
      <c r="PXS75" s="183"/>
      <c r="PXT75" s="183"/>
      <c r="PXU75" s="183"/>
      <c r="PXV75" s="183"/>
      <c r="PXW75" s="183"/>
      <c r="PXX75" s="183"/>
      <c r="PXY75" s="183"/>
      <c r="PXZ75" s="183"/>
      <c r="PYA75" s="183"/>
      <c r="PYB75" s="183"/>
      <c r="PYC75" s="183"/>
      <c r="PYD75" s="183"/>
      <c r="PYE75" s="183"/>
      <c r="PYF75" s="183"/>
      <c r="PYG75" s="183"/>
      <c r="PYH75" s="183"/>
      <c r="PYI75" s="183"/>
      <c r="PYJ75" s="183"/>
      <c r="PYK75" s="183"/>
      <c r="PYL75" s="183"/>
      <c r="PYM75" s="183"/>
      <c r="PYN75" s="183"/>
      <c r="PYO75" s="183"/>
      <c r="PYP75" s="183"/>
      <c r="PYQ75" s="183"/>
      <c r="PYR75" s="183"/>
      <c r="PYS75" s="183"/>
      <c r="PYT75" s="183"/>
      <c r="PYU75" s="183"/>
      <c r="PYV75" s="183"/>
      <c r="PYW75" s="183"/>
      <c r="PYX75" s="183"/>
      <c r="PYY75" s="183"/>
      <c r="PYZ75" s="183"/>
      <c r="PZA75" s="183"/>
      <c r="PZB75" s="183"/>
      <c r="PZC75" s="183"/>
      <c r="PZD75" s="183"/>
      <c r="PZE75" s="183"/>
      <c r="PZF75" s="183"/>
      <c r="PZG75" s="183"/>
      <c r="PZH75" s="183"/>
      <c r="PZI75" s="183"/>
      <c r="PZJ75" s="183"/>
      <c r="PZK75" s="183"/>
      <c r="PZL75" s="183"/>
      <c r="PZM75" s="183"/>
      <c r="PZN75" s="183"/>
      <c r="PZO75" s="183"/>
      <c r="PZP75" s="183"/>
      <c r="PZQ75" s="183"/>
      <c r="PZR75" s="183"/>
      <c r="PZS75" s="183"/>
      <c r="PZT75" s="183"/>
      <c r="PZU75" s="183"/>
      <c r="PZV75" s="183"/>
      <c r="PZW75" s="183"/>
      <c r="PZX75" s="183"/>
      <c r="PZY75" s="183"/>
      <c r="PZZ75" s="183"/>
      <c r="QAA75" s="183"/>
      <c r="QAB75" s="183"/>
      <c r="QAC75" s="183"/>
      <c r="QAD75" s="183"/>
      <c r="QAE75" s="183"/>
      <c r="QAF75" s="183"/>
      <c r="QAG75" s="183"/>
      <c r="QAH75" s="183"/>
      <c r="QAI75" s="183"/>
      <c r="QAJ75" s="183"/>
      <c r="QAK75" s="183"/>
      <c r="QAL75" s="183"/>
      <c r="QAM75" s="183"/>
      <c r="QAN75" s="183"/>
      <c r="QAO75" s="183"/>
      <c r="QAP75" s="183"/>
      <c r="QAQ75" s="183"/>
      <c r="QAR75" s="183"/>
      <c r="QAS75" s="183"/>
      <c r="QAT75" s="183"/>
      <c r="QAU75" s="183"/>
      <c r="QAV75" s="183"/>
      <c r="QAW75" s="183"/>
      <c r="QAX75" s="183"/>
      <c r="QAY75" s="183"/>
      <c r="QAZ75" s="183"/>
      <c r="QBA75" s="183"/>
      <c r="QBB75" s="183"/>
      <c r="QBC75" s="183"/>
      <c r="QBD75" s="183"/>
      <c r="QBE75" s="183"/>
      <c r="QBF75" s="183"/>
      <c r="QBG75" s="183"/>
      <c r="QBH75" s="183"/>
      <c r="QBI75" s="183"/>
      <c r="QBJ75" s="183"/>
      <c r="QBK75" s="183"/>
      <c r="QBL75" s="183"/>
      <c r="QBM75" s="183"/>
      <c r="QBN75" s="183"/>
      <c r="QBO75" s="183"/>
      <c r="QBP75" s="183"/>
      <c r="QBQ75" s="183"/>
      <c r="QBR75" s="183"/>
      <c r="QBS75" s="183"/>
      <c r="QBT75" s="183"/>
      <c r="QBU75" s="183"/>
      <c r="QBV75" s="183"/>
      <c r="QBW75" s="183"/>
      <c r="QBX75" s="183"/>
      <c r="QBY75" s="183"/>
      <c r="QBZ75" s="183"/>
      <c r="QCA75" s="183"/>
      <c r="QCB75" s="183"/>
      <c r="QCC75" s="183"/>
      <c r="QCD75" s="183"/>
      <c r="QCE75" s="183"/>
      <c r="QCF75" s="183"/>
      <c r="QCG75" s="183"/>
      <c r="QCH75" s="183"/>
      <c r="QCI75" s="183"/>
      <c r="QCJ75" s="183"/>
      <c r="QCK75" s="183"/>
      <c r="QCL75" s="183"/>
      <c r="QCM75" s="183"/>
      <c r="QCN75" s="183"/>
      <c r="QCO75" s="183"/>
      <c r="QCP75" s="183"/>
      <c r="QCQ75" s="183"/>
      <c r="QCR75" s="183"/>
      <c r="QCS75" s="183"/>
      <c r="QCT75" s="183"/>
      <c r="QCU75" s="183"/>
      <c r="QCV75" s="183"/>
      <c r="QCW75" s="183"/>
      <c r="QCX75" s="183"/>
      <c r="QCY75" s="183"/>
      <c r="QCZ75" s="183"/>
      <c r="QDA75" s="183"/>
      <c r="QDB75" s="183"/>
      <c r="QDC75" s="183"/>
      <c r="QDD75" s="183"/>
      <c r="QDE75" s="183"/>
      <c r="QDF75" s="183"/>
      <c r="QDG75" s="183"/>
      <c r="QDH75" s="183"/>
      <c r="QDI75" s="183"/>
      <c r="QDJ75" s="183"/>
      <c r="QDK75" s="183"/>
      <c r="QDL75" s="183"/>
      <c r="QDM75" s="183"/>
      <c r="QDN75" s="183"/>
      <c r="QDO75" s="183"/>
      <c r="QDP75" s="183"/>
      <c r="QDQ75" s="183"/>
      <c r="QDR75" s="183"/>
      <c r="QDS75" s="183"/>
      <c r="QDT75" s="183"/>
      <c r="QDU75" s="183"/>
      <c r="QDV75" s="183"/>
      <c r="QDW75" s="183"/>
      <c r="QDX75" s="183"/>
      <c r="QDY75" s="183"/>
      <c r="QDZ75" s="183"/>
      <c r="QEA75" s="183"/>
      <c r="QEB75" s="183"/>
      <c r="QEC75" s="183"/>
      <c r="QED75" s="183"/>
      <c r="QEE75" s="183"/>
      <c r="QEF75" s="183"/>
      <c r="QEG75" s="183"/>
      <c r="QEH75" s="183"/>
      <c r="QEI75" s="183"/>
      <c r="QEJ75" s="183"/>
      <c r="QEK75" s="183"/>
      <c r="QEL75" s="183"/>
      <c r="QEM75" s="183"/>
      <c r="QEN75" s="183"/>
      <c r="QEO75" s="183"/>
      <c r="QEP75" s="183"/>
      <c r="QEQ75" s="183"/>
      <c r="QER75" s="183"/>
      <c r="QES75" s="183"/>
      <c r="QET75" s="183"/>
      <c r="QEU75" s="183"/>
      <c r="QEV75" s="183"/>
      <c r="QEW75" s="183"/>
      <c r="QEX75" s="183"/>
      <c r="QEY75" s="183"/>
      <c r="QEZ75" s="183"/>
      <c r="QFA75" s="183"/>
      <c r="QFB75" s="183"/>
      <c r="QFC75" s="183"/>
      <c r="QFD75" s="183"/>
      <c r="QFE75" s="183"/>
      <c r="QFF75" s="183"/>
      <c r="QFG75" s="183"/>
      <c r="QFH75" s="183"/>
      <c r="QFI75" s="183"/>
      <c r="QFJ75" s="183"/>
      <c r="QFK75" s="183"/>
      <c r="QFL75" s="183"/>
      <c r="QFM75" s="183"/>
      <c r="QFN75" s="183"/>
      <c r="QFO75" s="183"/>
      <c r="QFP75" s="183"/>
      <c r="QFQ75" s="183"/>
      <c r="QFR75" s="183"/>
      <c r="QFS75" s="183"/>
      <c r="QFT75" s="183"/>
      <c r="QFU75" s="183"/>
      <c r="QFV75" s="183"/>
      <c r="QFW75" s="183"/>
      <c r="QFX75" s="183"/>
      <c r="QFY75" s="183"/>
      <c r="QFZ75" s="183"/>
      <c r="QGA75" s="183"/>
      <c r="QGB75" s="183"/>
      <c r="QGC75" s="183"/>
      <c r="QGD75" s="183"/>
      <c r="QGE75" s="183"/>
      <c r="QGF75" s="183"/>
      <c r="QGG75" s="183"/>
      <c r="QGH75" s="183"/>
      <c r="QGI75" s="183"/>
      <c r="QGJ75" s="183"/>
      <c r="QGK75" s="183"/>
      <c r="QGL75" s="183"/>
      <c r="QGM75" s="183"/>
      <c r="QGN75" s="183"/>
      <c r="QGO75" s="183"/>
      <c r="QGP75" s="183"/>
      <c r="QGQ75" s="183"/>
      <c r="QGR75" s="183"/>
      <c r="QGS75" s="183"/>
      <c r="QGT75" s="183"/>
      <c r="QGU75" s="183"/>
      <c r="QGV75" s="183"/>
      <c r="QGW75" s="183"/>
      <c r="QGX75" s="183"/>
      <c r="QGY75" s="183"/>
      <c r="QGZ75" s="183"/>
      <c r="QHA75" s="183"/>
      <c r="QHB75" s="183"/>
      <c r="QHC75" s="183"/>
      <c r="QHD75" s="183"/>
      <c r="QHE75" s="183"/>
      <c r="QHF75" s="183"/>
      <c r="QHG75" s="183"/>
      <c r="QHH75" s="183"/>
      <c r="QHI75" s="183"/>
      <c r="QHJ75" s="183"/>
      <c r="QHK75" s="183"/>
      <c r="QHL75" s="183"/>
      <c r="QHM75" s="183"/>
      <c r="QHN75" s="183"/>
      <c r="QHO75" s="183"/>
      <c r="QHP75" s="183"/>
      <c r="QHQ75" s="183"/>
      <c r="QHR75" s="183"/>
      <c r="QHS75" s="183"/>
      <c r="QHT75" s="183"/>
      <c r="QHU75" s="183"/>
      <c r="QHV75" s="183"/>
      <c r="QHW75" s="183"/>
      <c r="QHX75" s="183"/>
      <c r="QHY75" s="183"/>
      <c r="QHZ75" s="183"/>
      <c r="QIA75" s="183"/>
      <c r="QIB75" s="183"/>
      <c r="QIC75" s="183"/>
      <c r="QID75" s="183"/>
      <c r="QIE75" s="183"/>
      <c r="QIF75" s="183"/>
      <c r="QIG75" s="183"/>
      <c r="QIH75" s="183"/>
      <c r="QII75" s="183"/>
      <c r="QIJ75" s="183"/>
      <c r="QIK75" s="183"/>
      <c r="QIL75" s="183"/>
      <c r="QIM75" s="183"/>
      <c r="QIN75" s="183"/>
      <c r="QIO75" s="183"/>
      <c r="QIP75" s="183"/>
      <c r="QIQ75" s="183"/>
      <c r="QIR75" s="183"/>
      <c r="QIS75" s="183"/>
      <c r="QIT75" s="183"/>
      <c r="QIU75" s="183"/>
      <c r="QIV75" s="183"/>
      <c r="QIW75" s="183"/>
      <c r="QIX75" s="183"/>
      <c r="QIY75" s="183"/>
      <c r="QIZ75" s="183"/>
      <c r="QJA75" s="183"/>
      <c r="QJB75" s="183"/>
      <c r="QJC75" s="183"/>
      <c r="QJD75" s="183"/>
      <c r="QJE75" s="183"/>
      <c r="QJF75" s="183"/>
      <c r="QJG75" s="183"/>
      <c r="QJH75" s="183"/>
      <c r="QJI75" s="183"/>
      <c r="QJJ75" s="183"/>
      <c r="QJK75" s="183"/>
      <c r="QJL75" s="183"/>
      <c r="QJM75" s="183"/>
      <c r="QJN75" s="183"/>
      <c r="QJO75" s="183"/>
      <c r="QJP75" s="183"/>
      <c r="QJQ75" s="183"/>
      <c r="QJR75" s="183"/>
      <c r="QJS75" s="183"/>
      <c r="QJT75" s="183"/>
      <c r="QJU75" s="183"/>
      <c r="QJV75" s="183"/>
      <c r="QJW75" s="183"/>
      <c r="QJX75" s="183"/>
      <c r="QJY75" s="183"/>
      <c r="QJZ75" s="183"/>
      <c r="QKA75" s="183"/>
      <c r="QKB75" s="183"/>
      <c r="QKC75" s="183"/>
      <c r="QKD75" s="183"/>
      <c r="QKE75" s="183"/>
      <c r="QKF75" s="183"/>
      <c r="QKG75" s="183"/>
      <c r="QKH75" s="183"/>
      <c r="QKI75" s="183"/>
      <c r="QKJ75" s="183"/>
      <c r="QKK75" s="183"/>
      <c r="QKL75" s="183"/>
      <c r="QKM75" s="183"/>
      <c r="QKN75" s="183"/>
      <c r="QKO75" s="183"/>
      <c r="QKP75" s="183"/>
      <c r="QKQ75" s="183"/>
      <c r="QKR75" s="183"/>
      <c r="QKS75" s="183"/>
      <c r="QKT75" s="183"/>
      <c r="QKU75" s="183"/>
      <c r="QKV75" s="183"/>
      <c r="QKW75" s="183"/>
      <c r="QKX75" s="183"/>
      <c r="QKY75" s="183"/>
      <c r="QKZ75" s="183"/>
      <c r="QLA75" s="183"/>
      <c r="QLB75" s="183"/>
      <c r="QLC75" s="183"/>
      <c r="QLD75" s="183"/>
      <c r="QLE75" s="183"/>
      <c r="QLF75" s="183"/>
      <c r="QLG75" s="183"/>
      <c r="QLH75" s="183"/>
      <c r="QLI75" s="183"/>
      <c r="QLJ75" s="183"/>
      <c r="QLK75" s="183"/>
      <c r="QLL75" s="183"/>
      <c r="QLM75" s="183"/>
      <c r="QLN75" s="183"/>
      <c r="QLO75" s="183"/>
      <c r="QLP75" s="183"/>
      <c r="QLQ75" s="183"/>
      <c r="QLR75" s="183"/>
      <c r="QLS75" s="183"/>
      <c r="QLT75" s="183"/>
      <c r="QLU75" s="183"/>
      <c r="QLV75" s="183"/>
      <c r="QLW75" s="183"/>
      <c r="QLX75" s="183"/>
      <c r="QLY75" s="183"/>
      <c r="QLZ75" s="183"/>
      <c r="QMA75" s="183"/>
      <c r="QMB75" s="183"/>
      <c r="QMC75" s="183"/>
      <c r="QMD75" s="183"/>
      <c r="QME75" s="183"/>
      <c r="QMF75" s="183"/>
      <c r="QMG75" s="183"/>
      <c r="QMH75" s="183"/>
      <c r="QMI75" s="183"/>
      <c r="QMJ75" s="183"/>
      <c r="QMK75" s="183"/>
      <c r="QML75" s="183"/>
      <c r="QMM75" s="183"/>
      <c r="QMN75" s="183"/>
      <c r="QMO75" s="183"/>
      <c r="QMP75" s="183"/>
      <c r="QMQ75" s="183"/>
      <c r="QMR75" s="183"/>
      <c r="QMS75" s="183"/>
      <c r="QMT75" s="183"/>
      <c r="QMU75" s="183"/>
      <c r="QMV75" s="183"/>
      <c r="QMW75" s="183"/>
      <c r="QMX75" s="183"/>
      <c r="QMY75" s="183"/>
      <c r="QMZ75" s="183"/>
      <c r="QNA75" s="183"/>
      <c r="QNB75" s="183"/>
      <c r="QNC75" s="183"/>
      <c r="QND75" s="183"/>
      <c r="QNE75" s="183"/>
      <c r="QNF75" s="183"/>
      <c r="QNG75" s="183"/>
      <c r="QNH75" s="183"/>
      <c r="QNI75" s="183"/>
      <c r="QNJ75" s="183"/>
      <c r="QNK75" s="183"/>
      <c r="QNL75" s="183"/>
      <c r="QNM75" s="183"/>
      <c r="QNN75" s="183"/>
      <c r="QNO75" s="183"/>
      <c r="QNP75" s="183"/>
      <c r="QNQ75" s="183"/>
      <c r="QNR75" s="183"/>
      <c r="QNS75" s="183"/>
      <c r="QNT75" s="183"/>
      <c r="QNU75" s="183"/>
      <c r="QNV75" s="183"/>
      <c r="QNW75" s="183"/>
      <c r="QNX75" s="183"/>
      <c r="QNY75" s="183"/>
      <c r="QNZ75" s="183"/>
      <c r="QOA75" s="183"/>
      <c r="QOB75" s="183"/>
      <c r="QOC75" s="183"/>
      <c r="QOD75" s="183"/>
      <c r="QOE75" s="183"/>
      <c r="QOF75" s="183"/>
      <c r="QOG75" s="183"/>
      <c r="QOH75" s="183"/>
      <c r="QOI75" s="183"/>
      <c r="QOJ75" s="183"/>
      <c r="QOK75" s="183"/>
      <c r="QOL75" s="183"/>
      <c r="QOM75" s="183"/>
      <c r="QON75" s="183"/>
      <c r="QOO75" s="183"/>
      <c r="QOP75" s="183"/>
      <c r="QOQ75" s="183"/>
      <c r="QOR75" s="183"/>
      <c r="QOS75" s="183"/>
      <c r="QOT75" s="183"/>
      <c r="QOU75" s="183"/>
      <c r="QOV75" s="183"/>
      <c r="QOW75" s="183"/>
      <c r="QOX75" s="183"/>
      <c r="QOY75" s="183"/>
      <c r="QOZ75" s="183"/>
      <c r="QPA75" s="183"/>
      <c r="QPB75" s="183"/>
      <c r="QPC75" s="183"/>
      <c r="QPD75" s="183"/>
      <c r="QPE75" s="183"/>
      <c r="QPF75" s="183"/>
      <c r="QPG75" s="183"/>
      <c r="QPH75" s="183"/>
      <c r="QPI75" s="183"/>
      <c r="QPJ75" s="183"/>
      <c r="QPK75" s="183"/>
      <c r="QPL75" s="183"/>
      <c r="QPM75" s="183"/>
      <c r="QPN75" s="183"/>
      <c r="QPO75" s="183"/>
      <c r="QPP75" s="183"/>
      <c r="QPQ75" s="183"/>
      <c r="QPR75" s="183"/>
      <c r="QPS75" s="183"/>
      <c r="QPT75" s="183"/>
      <c r="QPU75" s="183"/>
      <c r="QPV75" s="183"/>
      <c r="QPW75" s="183"/>
      <c r="QPX75" s="183"/>
      <c r="QPY75" s="183"/>
      <c r="QPZ75" s="183"/>
      <c r="QQA75" s="183"/>
      <c r="QQB75" s="183"/>
      <c r="QQC75" s="183"/>
      <c r="QQD75" s="183"/>
      <c r="QQE75" s="183"/>
      <c r="QQF75" s="183"/>
      <c r="QQG75" s="183"/>
      <c r="QQH75" s="183"/>
      <c r="QQI75" s="183"/>
      <c r="QQJ75" s="183"/>
      <c r="QQK75" s="183"/>
      <c r="QQL75" s="183"/>
      <c r="QQM75" s="183"/>
      <c r="QQN75" s="183"/>
      <c r="QQO75" s="183"/>
      <c r="QQP75" s="183"/>
      <c r="QQQ75" s="183"/>
      <c r="QQR75" s="183"/>
      <c r="QQS75" s="183"/>
      <c r="QQT75" s="183"/>
      <c r="QQU75" s="183"/>
      <c r="QQV75" s="183"/>
      <c r="QQW75" s="183"/>
      <c r="QQX75" s="183"/>
      <c r="QQY75" s="183"/>
      <c r="QQZ75" s="183"/>
      <c r="QRA75" s="183"/>
      <c r="QRB75" s="183"/>
      <c r="QRC75" s="183"/>
      <c r="QRD75" s="183"/>
      <c r="QRE75" s="183"/>
      <c r="QRF75" s="183"/>
      <c r="QRG75" s="183"/>
      <c r="QRH75" s="183"/>
      <c r="QRI75" s="183"/>
      <c r="QRJ75" s="183"/>
      <c r="QRK75" s="183"/>
      <c r="QRL75" s="183"/>
      <c r="QRM75" s="183"/>
      <c r="QRN75" s="183"/>
      <c r="QRO75" s="183"/>
      <c r="QRP75" s="183"/>
      <c r="QRQ75" s="183"/>
      <c r="QRR75" s="183"/>
      <c r="QRS75" s="183"/>
      <c r="QRT75" s="183"/>
      <c r="QRU75" s="183"/>
      <c r="QRV75" s="183"/>
      <c r="QRW75" s="183"/>
      <c r="QRX75" s="183"/>
      <c r="QRY75" s="183"/>
      <c r="QRZ75" s="183"/>
      <c r="QSA75" s="183"/>
      <c r="QSB75" s="183"/>
      <c r="QSC75" s="183"/>
      <c r="QSD75" s="183"/>
      <c r="QSE75" s="183"/>
      <c r="QSF75" s="183"/>
      <c r="QSG75" s="183"/>
      <c r="QSH75" s="183"/>
      <c r="QSI75" s="183"/>
      <c r="QSJ75" s="183"/>
      <c r="QSK75" s="183"/>
      <c r="QSL75" s="183"/>
      <c r="QSM75" s="183"/>
      <c r="QSN75" s="183"/>
      <c r="QSO75" s="183"/>
      <c r="QSP75" s="183"/>
      <c r="QSQ75" s="183"/>
      <c r="QSR75" s="183"/>
      <c r="QSS75" s="183"/>
      <c r="QST75" s="183"/>
      <c r="QSU75" s="183"/>
      <c r="QSV75" s="183"/>
      <c r="QSW75" s="183"/>
      <c r="QSX75" s="183"/>
      <c r="QSY75" s="183"/>
      <c r="QSZ75" s="183"/>
      <c r="QTA75" s="183"/>
      <c r="QTB75" s="183"/>
      <c r="QTC75" s="183"/>
      <c r="QTD75" s="183"/>
      <c r="QTE75" s="183"/>
      <c r="QTF75" s="183"/>
      <c r="QTG75" s="183"/>
      <c r="QTH75" s="183"/>
      <c r="QTI75" s="183"/>
      <c r="QTJ75" s="183"/>
      <c r="QTK75" s="183"/>
      <c r="QTL75" s="183"/>
      <c r="QTM75" s="183"/>
      <c r="QTN75" s="183"/>
      <c r="QTO75" s="183"/>
      <c r="QTP75" s="183"/>
      <c r="QTQ75" s="183"/>
      <c r="QTR75" s="183"/>
      <c r="QTS75" s="183"/>
      <c r="QTT75" s="183"/>
      <c r="QTU75" s="183"/>
      <c r="QTV75" s="183"/>
      <c r="QTW75" s="183"/>
      <c r="QTX75" s="183"/>
      <c r="QTY75" s="183"/>
      <c r="QTZ75" s="183"/>
      <c r="QUA75" s="183"/>
      <c r="QUB75" s="183"/>
      <c r="QUC75" s="183"/>
      <c r="QUD75" s="183"/>
      <c r="QUE75" s="183"/>
      <c r="QUF75" s="183"/>
      <c r="QUG75" s="183"/>
      <c r="QUH75" s="183"/>
      <c r="QUI75" s="183"/>
      <c r="QUJ75" s="183"/>
      <c r="QUK75" s="183"/>
      <c r="QUL75" s="183"/>
      <c r="QUM75" s="183"/>
      <c r="QUN75" s="183"/>
      <c r="QUO75" s="183"/>
      <c r="QUP75" s="183"/>
      <c r="QUQ75" s="183"/>
      <c r="QUR75" s="183"/>
      <c r="QUS75" s="183"/>
      <c r="QUT75" s="183"/>
      <c r="QUU75" s="183"/>
      <c r="QUV75" s="183"/>
      <c r="QUW75" s="183"/>
      <c r="QUX75" s="183"/>
      <c r="QUY75" s="183"/>
      <c r="QUZ75" s="183"/>
      <c r="QVA75" s="183"/>
      <c r="QVB75" s="183"/>
      <c r="QVC75" s="183"/>
      <c r="QVD75" s="183"/>
      <c r="QVE75" s="183"/>
      <c r="QVF75" s="183"/>
      <c r="QVG75" s="183"/>
      <c r="QVH75" s="183"/>
      <c r="QVI75" s="183"/>
      <c r="QVJ75" s="183"/>
      <c r="QVK75" s="183"/>
      <c r="QVL75" s="183"/>
      <c r="QVM75" s="183"/>
      <c r="QVN75" s="183"/>
      <c r="QVO75" s="183"/>
      <c r="QVP75" s="183"/>
      <c r="QVQ75" s="183"/>
      <c r="QVR75" s="183"/>
      <c r="QVS75" s="183"/>
      <c r="QVT75" s="183"/>
      <c r="QVU75" s="183"/>
      <c r="QVV75" s="183"/>
      <c r="QVW75" s="183"/>
      <c r="QVX75" s="183"/>
      <c r="QVY75" s="183"/>
      <c r="QVZ75" s="183"/>
      <c r="QWA75" s="183"/>
      <c r="QWB75" s="183"/>
      <c r="QWC75" s="183"/>
      <c r="QWD75" s="183"/>
      <c r="QWE75" s="183"/>
      <c r="QWF75" s="183"/>
      <c r="QWG75" s="183"/>
      <c r="QWH75" s="183"/>
      <c r="QWI75" s="183"/>
      <c r="QWJ75" s="183"/>
      <c r="QWK75" s="183"/>
      <c r="QWL75" s="183"/>
      <c r="QWM75" s="183"/>
      <c r="QWN75" s="183"/>
      <c r="QWO75" s="183"/>
      <c r="QWP75" s="183"/>
      <c r="QWQ75" s="183"/>
      <c r="QWR75" s="183"/>
      <c r="QWS75" s="183"/>
      <c r="QWT75" s="183"/>
      <c r="QWU75" s="183"/>
      <c r="QWV75" s="183"/>
      <c r="QWW75" s="183"/>
      <c r="QWX75" s="183"/>
      <c r="QWY75" s="183"/>
      <c r="QWZ75" s="183"/>
      <c r="QXA75" s="183"/>
      <c r="QXB75" s="183"/>
      <c r="QXC75" s="183"/>
      <c r="QXD75" s="183"/>
      <c r="QXE75" s="183"/>
      <c r="QXF75" s="183"/>
      <c r="QXG75" s="183"/>
      <c r="QXH75" s="183"/>
      <c r="QXI75" s="183"/>
      <c r="QXJ75" s="183"/>
      <c r="QXK75" s="183"/>
      <c r="QXL75" s="183"/>
      <c r="QXM75" s="183"/>
      <c r="QXN75" s="183"/>
      <c r="QXO75" s="183"/>
      <c r="QXP75" s="183"/>
      <c r="QXQ75" s="183"/>
      <c r="QXR75" s="183"/>
      <c r="QXS75" s="183"/>
      <c r="QXT75" s="183"/>
      <c r="QXU75" s="183"/>
      <c r="QXV75" s="183"/>
      <c r="QXW75" s="183"/>
      <c r="QXX75" s="183"/>
      <c r="QXY75" s="183"/>
      <c r="QXZ75" s="183"/>
      <c r="QYA75" s="183"/>
      <c r="QYB75" s="183"/>
      <c r="QYC75" s="183"/>
      <c r="QYD75" s="183"/>
      <c r="QYE75" s="183"/>
      <c r="QYF75" s="183"/>
      <c r="QYG75" s="183"/>
      <c r="QYH75" s="183"/>
      <c r="QYI75" s="183"/>
      <c r="QYJ75" s="183"/>
      <c r="QYK75" s="183"/>
      <c r="QYL75" s="183"/>
      <c r="QYM75" s="183"/>
      <c r="QYN75" s="183"/>
      <c r="QYO75" s="183"/>
      <c r="QYP75" s="183"/>
      <c r="QYQ75" s="183"/>
      <c r="QYR75" s="183"/>
      <c r="QYS75" s="183"/>
      <c r="QYT75" s="183"/>
      <c r="QYU75" s="183"/>
      <c r="QYV75" s="183"/>
      <c r="QYW75" s="183"/>
      <c r="QYX75" s="183"/>
      <c r="QYY75" s="183"/>
      <c r="QYZ75" s="183"/>
      <c r="QZA75" s="183"/>
      <c r="QZB75" s="183"/>
      <c r="QZC75" s="183"/>
      <c r="QZD75" s="183"/>
      <c r="QZE75" s="183"/>
      <c r="QZF75" s="183"/>
      <c r="QZG75" s="183"/>
      <c r="QZH75" s="183"/>
      <c r="QZI75" s="183"/>
      <c r="QZJ75" s="183"/>
      <c r="QZK75" s="183"/>
      <c r="QZL75" s="183"/>
      <c r="QZM75" s="183"/>
      <c r="QZN75" s="183"/>
      <c r="QZO75" s="183"/>
      <c r="QZP75" s="183"/>
      <c r="QZQ75" s="183"/>
      <c r="QZR75" s="183"/>
      <c r="QZS75" s="183"/>
      <c r="QZT75" s="183"/>
      <c r="QZU75" s="183"/>
      <c r="QZV75" s="183"/>
      <c r="QZW75" s="183"/>
      <c r="QZX75" s="183"/>
      <c r="QZY75" s="183"/>
      <c r="QZZ75" s="183"/>
      <c r="RAA75" s="183"/>
      <c r="RAB75" s="183"/>
      <c r="RAC75" s="183"/>
      <c r="RAD75" s="183"/>
      <c r="RAE75" s="183"/>
      <c r="RAF75" s="183"/>
      <c r="RAG75" s="183"/>
      <c r="RAH75" s="183"/>
      <c r="RAI75" s="183"/>
      <c r="RAJ75" s="183"/>
      <c r="RAK75" s="183"/>
      <c r="RAL75" s="183"/>
      <c r="RAM75" s="183"/>
      <c r="RAN75" s="183"/>
      <c r="RAO75" s="183"/>
      <c r="RAP75" s="183"/>
      <c r="RAQ75" s="183"/>
      <c r="RAR75" s="183"/>
      <c r="RAS75" s="183"/>
      <c r="RAT75" s="183"/>
      <c r="RAU75" s="183"/>
      <c r="RAV75" s="183"/>
      <c r="RAW75" s="183"/>
      <c r="RAX75" s="183"/>
      <c r="RAY75" s="183"/>
      <c r="RAZ75" s="183"/>
      <c r="RBA75" s="183"/>
      <c r="RBB75" s="183"/>
      <c r="RBC75" s="183"/>
      <c r="RBD75" s="183"/>
      <c r="RBE75" s="183"/>
      <c r="RBF75" s="183"/>
      <c r="RBG75" s="183"/>
      <c r="RBH75" s="183"/>
      <c r="RBI75" s="183"/>
      <c r="RBJ75" s="183"/>
      <c r="RBK75" s="183"/>
      <c r="RBL75" s="183"/>
      <c r="RBM75" s="183"/>
      <c r="RBN75" s="183"/>
      <c r="RBO75" s="183"/>
      <c r="RBP75" s="183"/>
      <c r="RBQ75" s="183"/>
      <c r="RBR75" s="183"/>
      <c r="RBS75" s="183"/>
      <c r="RBT75" s="183"/>
      <c r="RBU75" s="183"/>
      <c r="RBV75" s="183"/>
      <c r="RBW75" s="183"/>
      <c r="RBX75" s="183"/>
      <c r="RBY75" s="183"/>
      <c r="RBZ75" s="183"/>
      <c r="RCA75" s="183"/>
      <c r="RCB75" s="183"/>
      <c r="RCC75" s="183"/>
      <c r="RCD75" s="183"/>
      <c r="RCE75" s="183"/>
      <c r="RCF75" s="183"/>
      <c r="RCG75" s="183"/>
      <c r="RCH75" s="183"/>
      <c r="RCI75" s="183"/>
      <c r="RCJ75" s="183"/>
      <c r="RCK75" s="183"/>
      <c r="RCL75" s="183"/>
      <c r="RCM75" s="183"/>
      <c r="RCN75" s="183"/>
      <c r="RCO75" s="183"/>
      <c r="RCP75" s="183"/>
      <c r="RCQ75" s="183"/>
      <c r="RCR75" s="183"/>
      <c r="RCS75" s="183"/>
      <c r="RCT75" s="183"/>
      <c r="RCU75" s="183"/>
      <c r="RCV75" s="183"/>
      <c r="RCW75" s="183"/>
      <c r="RCX75" s="183"/>
      <c r="RCY75" s="183"/>
      <c r="RCZ75" s="183"/>
      <c r="RDA75" s="183"/>
      <c r="RDB75" s="183"/>
      <c r="RDC75" s="183"/>
      <c r="RDD75" s="183"/>
      <c r="RDE75" s="183"/>
      <c r="RDF75" s="183"/>
      <c r="RDG75" s="183"/>
      <c r="RDH75" s="183"/>
      <c r="RDI75" s="183"/>
      <c r="RDJ75" s="183"/>
      <c r="RDK75" s="183"/>
      <c r="RDL75" s="183"/>
      <c r="RDM75" s="183"/>
      <c r="RDN75" s="183"/>
      <c r="RDO75" s="183"/>
      <c r="RDP75" s="183"/>
      <c r="RDQ75" s="183"/>
      <c r="RDR75" s="183"/>
      <c r="RDS75" s="183"/>
      <c r="RDT75" s="183"/>
      <c r="RDU75" s="183"/>
      <c r="RDV75" s="183"/>
      <c r="RDW75" s="183"/>
      <c r="RDX75" s="183"/>
      <c r="RDY75" s="183"/>
      <c r="RDZ75" s="183"/>
      <c r="REA75" s="183"/>
      <c r="REB75" s="183"/>
      <c r="REC75" s="183"/>
      <c r="RED75" s="183"/>
      <c r="REE75" s="183"/>
      <c r="REF75" s="183"/>
      <c r="REG75" s="183"/>
      <c r="REH75" s="183"/>
      <c r="REI75" s="183"/>
      <c r="REJ75" s="183"/>
      <c r="REK75" s="183"/>
      <c r="REL75" s="183"/>
      <c r="REM75" s="183"/>
      <c r="REN75" s="183"/>
      <c r="REO75" s="183"/>
      <c r="REP75" s="183"/>
      <c r="REQ75" s="183"/>
      <c r="RER75" s="183"/>
      <c r="RES75" s="183"/>
      <c r="RET75" s="183"/>
      <c r="REU75" s="183"/>
      <c r="REV75" s="183"/>
      <c r="REW75" s="183"/>
      <c r="REX75" s="183"/>
      <c r="REY75" s="183"/>
      <c r="REZ75" s="183"/>
      <c r="RFA75" s="183"/>
      <c r="RFB75" s="183"/>
      <c r="RFC75" s="183"/>
      <c r="RFD75" s="183"/>
      <c r="RFE75" s="183"/>
      <c r="RFF75" s="183"/>
      <c r="RFG75" s="183"/>
      <c r="RFH75" s="183"/>
      <c r="RFI75" s="183"/>
      <c r="RFJ75" s="183"/>
      <c r="RFK75" s="183"/>
      <c r="RFL75" s="183"/>
      <c r="RFM75" s="183"/>
      <c r="RFN75" s="183"/>
      <c r="RFO75" s="183"/>
      <c r="RFP75" s="183"/>
      <c r="RFQ75" s="183"/>
      <c r="RFR75" s="183"/>
      <c r="RFS75" s="183"/>
      <c r="RFT75" s="183"/>
      <c r="RFU75" s="183"/>
      <c r="RFV75" s="183"/>
      <c r="RFW75" s="183"/>
      <c r="RFX75" s="183"/>
      <c r="RFY75" s="183"/>
      <c r="RFZ75" s="183"/>
      <c r="RGA75" s="183"/>
      <c r="RGB75" s="183"/>
      <c r="RGC75" s="183"/>
      <c r="RGD75" s="183"/>
      <c r="RGE75" s="183"/>
      <c r="RGF75" s="183"/>
      <c r="RGG75" s="183"/>
      <c r="RGH75" s="183"/>
      <c r="RGI75" s="183"/>
      <c r="RGJ75" s="183"/>
      <c r="RGK75" s="183"/>
      <c r="RGL75" s="183"/>
      <c r="RGM75" s="183"/>
      <c r="RGN75" s="183"/>
      <c r="RGO75" s="183"/>
      <c r="RGP75" s="183"/>
      <c r="RGQ75" s="183"/>
      <c r="RGR75" s="183"/>
      <c r="RGS75" s="183"/>
      <c r="RGT75" s="183"/>
      <c r="RGU75" s="183"/>
      <c r="RGV75" s="183"/>
      <c r="RGW75" s="183"/>
      <c r="RGX75" s="183"/>
      <c r="RGY75" s="183"/>
      <c r="RGZ75" s="183"/>
      <c r="RHA75" s="183"/>
      <c r="RHB75" s="183"/>
      <c r="RHC75" s="183"/>
      <c r="RHD75" s="183"/>
      <c r="RHE75" s="183"/>
      <c r="RHF75" s="183"/>
      <c r="RHG75" s="183"/>
      <c r="RHH75" s="183"/>
      <c r="RHI75" s="183"/>
      <c r="RHJ75" s="183"/>
      <c r="RHK75" s="183"/>
      <c r="RHL75" s="183"/>
      <c r="RHM75" s="183"/>
      <c r="RHN75" s="183"/>
      <c r="RHO75" s="183"/>
      <c r="RHP75" s="183"/>
      <c r="RHQ75" s="183"/>
      <c r="RHR75" s="183"/>
      <c r="RHS75" s="183"/>
      <c r="RHT75" s="183"/>
      <c r="RHU75" s="183"/>
      <c r="RHV75" s="183"/>
      <c r="RHW75" s="183"/>
      <c r="RHX75" s="183"/>
      <c r="RHY75" s="183"/>
      <c r="RHZ75" s="183"/>
      <c r="RIA75" s="183"/>
      <c r="RIB75" s="183"/>
      <c r="RIC75" s="183"/>
      <c r="RID75" s="183"/>
      <c r="RIE75" s="183"/>
      <c r="RIF75" s="183"/>
      <c r="RIG75" s="183"/>
      <c r="RIH75" s="183"/>
      <c r="RII75" s="183"/>
      <c r="RIJ75" s="183"/>
      <c r="RIK75" s="183"/>
      <c r="RIL75" s="183"/>
      <c r="RIM75" s="183"/>
      <c r="RIN75" s="183"/>
      <c r="RIO75" s="183"/>
      <c r="RIP75" s="183"/>
      <c r="RIQ75" s="183"/>
      <c r="RIR75" s="183"/>
      <c r="RIS75" s="183"/>
      <c r="RIT75" s="183"/>
      <c r="RIU75" s="183"/>
      <c r="RIV75" s="183"/>
      <c r="RIW75" s="183"/>
      <c r="RIX75" s="183"/>
      <c r="RIY75" s="183"/>
      <c r="RIZ75" s="183"/>
      <c r="RJA75" s="183"/>
      <c r="RJB75" s="183"/>
      <c r="RJC75" s="183"/>
      <c r="RJD75" s="183"/>
      <c r="RJE75" s="183"/>
      <c r="RJF75" s="183"/>
      <c r="RJG75" s="183"/>
      <c r="RJH75" s="183"/>
      <c r="RJI75" s="183"/>
      <c r="RJJ75" s="183"/>
      <c r="RJK75" s="183"/>
      <c r="RJL75" s="183"/>
      <c r="RJM75" s="183"/>
      <c r="RJN75" s="183"/>
      <c r="RJO75" s="183"/>
      <c r="RJP75" s="183"/>
      <c r="RJQ75" s="183"/>
      <c r="RJR75" s="183"/>
      <c r="RJS75" s="183"/>
      <c r="RJT75" s="183"/>
      <c r="RJU75" s="183"/>
      <c r="RJV75" s="183"/>
      <c r="RJW75" s="183"/>
      <c r="RJX75" s="183"/>
      <c r="RJY75" s="183"/>
      <c r="RJZ75" s="183"/>
      <c r="RKA75" s="183"/>
      <c r="RKB75" s="183"/>
      <c r="RKC75" s="183"/>
      <c r="RKD75" s="183"/>
      <c r="RKE75" s="183"/>
      <c r="RKF75" s="183"/>
      <c r="RKG75" s="183"/>
      <c r="RKH75" s="183"/>
      <c r="RKI75" s="183"/>
      <c r="RKJ75" s="183"/>
      <c r="RKK75" s="183"/>
      <c r="RKL75" s="183"/>
      <c r="RKM75" s="183"/>
      <c r="RKN75" s="183"/>
      <c r="RKO75" s="183"/>
      <c r="RKP75" s="183"/>
      <c r="RKQ75" s="183"/>
      <c r="RKR75" s="183"/>
      <c r="RKS75" s="183"/>
      <c r="RKT75" s="183"/>
      <c r="RKU75" s="183"/>
      <c r="RKV75" s="183"/>
      <c r="RKW75" s="183"/>
      <c r="RKX75" s="183"/>
      <c r="RKY75" s="183"/>
      <c r="RKZ75" s="183"/>
      <c r="RLA75" s="183"/>
      <c r="RLB75" s="183"/>
      <c r="RLC75" s="183"/>
      <c r="RLD75" s="183"/>
      <c r="RLE75" s="183"/>
      <c r="RLF75" s="183"/>
      <c r="RLG75" s="183"/>
      <c r="RLH75" s="183"/>
      <c r="RLI75" s="183"/>
      <c r="RLJ75" s="183"/>
      <c r="RLK75" s="183"/>
      <c r="RLL75" s="183"/>
      <c r="RLM75" s="183"/>
      <c r="RLN75" s="183"/>
      <c r="RLO75" s="183"/>
      <c r="RLP75" s="183"/>
      <c r="RLQ75" s="183"/>
      <c r="RLR75" s="183"/>
      <c r="RLS75" s="183"/>
      <c r="RLT75" s="183"/>
      <c r="RLU75" s="183"/>
      <c r="RLV75" s="183"/>
      <c r="RLW75" s="183"/>
      <c r="RLX75" s="183"/>
      <c r="RLY75" s="183"/>
      <c r="RLZ75" s="183"/>
      <c r="RMA75" s="183"/>
      <c r="RMB75" s="183"/>
      <c r="RMC75" s="183"/>
      <c r="RMD75" s="183"/>
      <c r="RME75" s="183"/>
      <c r="RMF75" s="183"/>
      <c r="RMG75" s="183"/>
      <c r="RMH75" s="183"/>
      <c r="RMI75" s="183"/>
      <c r="RMJ75" s="183"/>
      <c r="RMK75" s="183"/>
      <c r="RML75" s="183"/>
      <c r="RMM75" s="183"/>
      <c r="RMN75" s="183"/>
      <c r="RMO75" s="183"/>
      <c r="RMP75" s="183"/>
      <c r="RMQ75" s="183"/>
      <c r="RMR75" s="183"/>
      <c r="RMS75" s="183"/>
      <c r="RMT75" s="183"/>
      <c r="RMU75" s="183"/>
      <c r="RMV75" s="183"/>
      <c r="RMW75" s="183"/>
      <c r="RMX75" s="183"/>
      <c r="RMY75" s="183"/>
      <c r="RMZ75" s="183"/>
      <c r="RNA75" s="183"/>
      <c r="RNB75" s="183"/>
      <c r="RNC75" s="183"/>
      <c r="RND75" s="183"/>
      <c r="RNE75" s="183"/>
      <c r="RNF75" s="183"/>
      <c r="RNG75" s="183"/>
      <c r="RNH75" s="183"/>
      <c r="RNI75" s="183"/>
      <c r="RNJ75" s="183"/>
      <c r="RNK75" s="183"/>
      <c r="RNL75" s="183"/>
      <c r="RNM75" s="183"/>
      <c r="RNN75" s="183"/>
      <c r="RNO75" s="183"/>
      <c r="RNP75" s="183"/>
      <c r="RNQ75" s="183"/>
      <c r="RNR75" s="183"/>
      <c r="RNS75" s="183"/>
      <c r="RNT75" s="183"/>
      <c r="RNU75" s="183"/>
      <c r="RNV75" s="183"/>
      <c r="RNW75" s="183"/>
      <c r="RNX75" s="183"/>
      <c r="RNY75" s="183"/>
      <c r="RNZ75" s="183"/>
      <c r="ROA75" s="183"/>
      <c r="ROB75" s="183"/>
      <c r="ROC75" s="183"/>
      <c r="ROD75" s="183"/>
      <c r="ROE75" s="183"/>
      <c r="ROF75" s="183"/>
      <c r="ROG75" s="183"/>
      <c r="ROH75" s="183"/>
      <c r="ROI75" s="183"/>
      <c r="ROJ75" s="183"/>
      <c r="ROK75" s="183"/>
      <c r="ROL75" s="183"/>
      <c r="ROM75" s="183"/>
      <c r="RON75" s="183"/>
      <c r="ROO75" s="183"/>
      <c r="ROP75" s="183"/>
      <c r="ROQ75" s="183"/>
      <c r="ROR75" s="183"/>
      <c r="ROS75" s="183"/>
      <c r="ROT75" s="183"/>
      <c r="ROU75" s="183"/>
      <c r="ROV75" s="183"/>
      <c r="ROW75" s="183"/>
      <c r="ROX75" s="183"/>
      <c r="ROY75" s="183"/>
      <c r="ROZ75" s="183"/>
      <c r="RPA75" s="183"/>
      <c r="RPB75" s="183"/>
      <c r="RPC75" s="183"/>
      <c r="RPD75" s="183"/>
      <c r="RPE75" s="183"/>
      <c r="RPF75" s="183"/>
      <c r="RPG75" s="183"/>
      <c r="RPH75" s="183"/>
      <c r="RPI75" s="183"/>
      <c r="RPJ75" s="183"/>
      <c r="RPK75" s="183"/>
      <c r="RPL75" s="183"/>
      <c r="RPM75" s="183"/>
      <c r="RPN75" s="183"/>
      <c r="RPO75" s="183"/>
      <c r="RPP75" s="183"/>
      <c r="RPQ75" s="183"/>
      <c r="RPR75" s="183"/>
      <c r="RPS75" s="183"/>
      <c r="RPT75" s="183"/>
      <c r="RPU75" s="183"/>
      <c r="RPV75" s="183"/>
      <c r="RPW75" s="183"/>
      <c r="RPX75" s="183"/>
      <c r="RPY75" s="183"/>
      <c r="RPZ75" s="183"/>
      <c r="RQA75" s="183"/>
      <c r="RQB75" s="183"/>
      <c r="RQC75" s="183"/>
      <c r="RQD75" s="183"/>
      <c r="RQE75" s="183"/>
      <c r="RQF75" s="183"/>
      <c r="RQG75" s="183"/>
      <c r="RQH75" s="183"/>
      <c r="RQI75" s="183"/>
      <c r="RQJ75" s="183"/>
      <c r="RQK75" s="183"/>
      <c r="RQL75" s="183"/>
      <c r="RQM75" s="183"/>
      <c r="RQN75" s="183"/>
      <c r="RQO75" s="183"/>
      <c r="RQP75" s="183"/>
      <c r="RQQ75" s="183"/>
      <c r="RQR75" s="183"/>
      <c r="RQS75" s="183"/>
      <c r="RQT75" s="183"/>
      <c r="RQU75" s="183"/>
      <c r="RQV75" s="183"/>
      <c r="RQW75" s="183"/>
      <c r="RQX75" s="183"/>
      <c r="RQY75" s="183"/>
      <c r="RQZ75" s="183"/>
      <c r="RRA75" s="183"/>
      <c r="RRB75" s="183"/>
      <c r="RRC75" s="183"/>
      <c r="RRD75" s="183"/>
      <c r="RRE75" s="183"/>
      <c r="RRF75" s="183"/>
      <c r="RRG75" s="183"/>
      <c r="RRH75" s="183"/>
      <c r="RRI75" s="183"/>
      <c r="RRJ75" s="183"/>
      <c r="RRK75" s="183"/>
      <c r="RRL75" s="183"/>
      <c r="RRM75" s="183"/>
      <c r="RRN75" s="183"/>
      <c r="RRO75" s="183"/>
      <c r="RRP75" s="183"/>
      <c r="RRQ75" s="183"/>
      <c r="RRR75" s="183"/>
      <c r="RRS75" s="183"/>
      <c r="RRT75" s="183"/>
      <c r="RRU75" s="183"/>
      <c r="RRV75" s="183"/>
      <c r="RRW75" s="183"/>
      <c r="RRX75" s="183"/>
      <c r="RRY75" s="183"/>
      <c r="RRZ75" s="183"/>
      <c r="RSA75" s="183"/>
      <c r="RSB75" s="183"/>
      <c r="RSC75" s="183"/>
      <c r="RSD75" s="183"/>
      <c r="RSE75" s="183"/>
      <c r="RSF75" s="183"/>
      <c r="RSG75" s="183"/>
      <c r="RSH75" s="183"/>
      <c r="RSI75" s="183"/>
      <c r="RSJ75" s="183"/>
      <c r="RSK75" s="183"/>
      <c r="RSL75" s="183"/>
      <c r="RSM75" s="183"/>
      <c r="RSN75" s="183"/>
      <c r="RSO75" s="183"/>
      <c r="RSP75" s="183"/>
      <c r="RSQ75" s="183"/>
      <c r="RSR75" s="183"/>
      <c r="RSS75" s="183"/>
      <c r="RST75" s="183"/>
      <c r="RSU75" s="183"/>
      <c r="RSV75" s="183"/>
      <c r="RSW75" s="183"/>
      <c r="RSX75" s="183"/>
      <c r="RSY75" s="183"/>
      <c r="RSZ75" s="183"/>
      <c r="RTA75" s="183"/>
      <c r="RTB75" s="183"/>
      <c r="RTC75" s="183"/>
      <c r="RTD75" s="183"/>
      <c r="RTE75" s="183"/>
      <c r="RTF75" s="183"/>
      <c r="RTG75" s="183"/>
      <c r="RTH75" s="183"/>
      <c r="RTI75" s="183"/>
      <c r="RTJ75" s="183"/>
      <c r="RTK75" s="183"/>
      <c r="RTL75" s="183"/>
      <c r="RTM75" s="183"/>
      <c r="RTN75" s="183"/>
      <c r="RTO75" s="183"/>
      <c r="RTP75" s="183"/>
      <c r="RTQ75" s="183"/>
      <c r="RTR75" s="183"/>
      <c r="RTS75" s="183"/>
      <c r="RTT75" s="183"/>
      <c r="RTU75" s="183"/>
      <c r="RTV75" s="183"/>
      <c r="RTW75" s="183"/>
      <c r="RTX75" s="183"/>
      <c r="RTY75" s="183"/>
      <c r="RTZ75" s="183"/>
      <c r="RUA75" s="183"/>
      <c r="RUB75" s="183"/>
      <c r="RUC75" s="183"/>
      <c r="RUD75" s="183"/>
      <c r="RUE75" s="183"/>
      <c r="RUF75" s="183"/>
      <c r="RUG75" s="183"/>
      <c r="RUH75" s="183"/>
      <c r="RUI75" s="183"/>
      <c r="RUJ75" s="183"/>
      <c r="RUK75" s="183"/>
      <c r="RUL75" s="183"/>
      <c r="RUM75" s="183"/>
      <c r="RUN75" s="183"/>
      <c r="RUO75" s="183"/>
      <c r="RUP75" s="183"/>
      <c r="RUQ75" s="183"/>
      <c r="RUR75" s="183"/>
      <c r="RUS75" s="183"/>
      <c r="RUT75" s="183"/>
      <c r="RUU75" s="183"/>
      <c r="RUV75" s="183"/>
      <c r="RUW75" s="183"/>
      <c r="RUX75" s="183"/>
      <c r="RUY75" s="183"/>
      <c r="RUZ75" s="183"/>
      <c r="RVA75" s="183"/>
      <c r="RVB75" s="183"/>
      <c r="RVC75" s="183"/>
      <c r="RVD75" s="183"/>
      <c r="RVE75" s="183"/>
      <c r="RVF75" s="183"/>
      <c r="RVG75" s="183"/>
      <c r="RVH75" s="183"/>
      <c r="RVI75" s="183"/>
      <c r="RVJ75" s="183"/>
      <c r="RVK75" s="183"/>
      <c r="RVL75" s="183"/>
      <c r="RVM75" s="183"/>
      <c r="RVN75" s="183"/>
      <c r="RVO75" s="183"/>
      <c r="RVP75" s="183"/>
      <c r="RVQ75" s="183"/>
      <c r="RVR75" s="183"/>
      <c r="RVS75" s="183"/>
      <c r="RVT75" s="183"/>
      <c r="RVU75" s="183"/>
      <c r="RVV75" s="183"/>
      <c r="RVW75" s="183"/>
      <c r="RVX75" s="183"/>
      <c r="RVY75" s="183"/>
      <c r="RVZ75" s="183"/>
      <c r="RWA75" s="183"/>
      <c r="RWB75" s="183"/>
      <c r="RWC75" s="183"/>
      <c r="RWD75" s="183"/>
      <c r="RWE75" s="183"/>
      <c r="RWF75" s="183"/>
      <c r="RWG75" s="183"/>
      <c r="RWH75" s="183"/>
      <c r="RWI75" s="183"/>
      <c r="RWJ75" s="183"/>
      <c r="RWK75" s="183"/>
      <c r="RWL75" s="183"/>
      <c r="RWM75" s="183"/>
      <c r="RWN75" s="183"/>
      <c r="RWO75" s="183"/>
      <c r="RWP75" s="183"/>
      <c r="RWQ75" s="183"/>
      <c r="RWR75" s="183"/>
      <c r="RWS75" s="183"/>
      <c r="RWT75" s="183"/>
      <c r="RWU75" s="183"/>
      <c r="RWV75" s="183"/>
      <c r="RWW75" s="183"/>
      <c r="RWX75" s="183"/>
      <c r="RWY75" s="183"/>
      <c r="RWZ75" s="183"/>
      <c r="RXA75" s="183"/>
      <c r="RXB75" s="183"/>
      <c r="RXC75" s="183"/>
      <c r="RXD75" s="183"/>
      <c r="RXE75" s="183"/>
      <c r="RXF75" s="183"/>
      <c r="RXG75" s="183"/>
      <c r="RXH75" s="183"/>
      <c r="RXI75" s="183"/>
      <c r="RXJ75" s="183"/>
      <c r="RXK75" s="183"/>
      <c r="RXL75" s="183"/>
      <c r="RXM75" s="183"/>
      <c r="RXN75" s="183"/>
      <c r="RXO75" s="183"/>
      <c r="RXP75" s="183"/>
      <c r="RXQ75" s="183"/>
      <c r="RXR75" s="183"/>
      <c r="RXS75" s="183"/>
      <c r="RXT75" s="183"/>
      <c r="RXU75" s="183"/>
      <c r="RXV75" s="183"/>
      <c r="RXW75" s="183"/>
      <c r="RXX75" s="183"/>
      <c r="RXY75" s="183"/>
      <c r="RXZ75" s="183"/>
      <c r="RYA75" s="183"/>
      <c r="RYB75" s="183"/>
      <c r="RYC75" s="183"/>
      <c r="RYD75" s="183"/>
      <c r="RYE75" s="183"/>
      <c r="RYF75" s="183"/>
      <c r="RYG75" s="183"/>
      <c r="RYH75" s="183"/>
      <c r="RYI75" s="183"/>
      <c r="RYJ75" s="183"/>
      <c r="RYK75" s="183"/>
      <c r="RYL75" s="183"/>
      <c r="RYM75" s="183"/>
      <c r="RYN75" s="183"/>
      <c r="RYO75" s="183"/>
      <c r="RYP75" s="183"/>
      <c r="RYQ75" s="183"/>
      <c r="RYR75" s="183"/>
      <c r="RYS75" s="183"/>
      <c r="RYT75" s="183"/>
      <c r="RYU75" s="183"/>
      <c r="RYV75" s="183"/>
      <c r="RYW75" s="183"/>
      <c r="RYX75" s="183"/>
      <c r="RYY75" s="183"/>
      <c r="RYZ75" s="183"/>
      <c r="RZA75" s="183"/>
      <c r="RZB75" s="183"/>
      <c r="RZC75" s="183"/>
      <c r="RZD75" s="183"/>
      <c r="RZE75" s="183"/>
      <c r="RZF75" s="183"/>
      <c r="RZG75" s="183"/>
      <c r="RZH75" s="183"/>
      <c r="RZI75" s="183"/>
      <c r="RZJ75" s="183"/>
      <c r="RZK75" s="183"/>
      <c r="RZL75" s="183"/>
      <c r="RZM75" s="183"/>
      <c r="RZN75" s="183"/>
      <c r="RZO75" s="183"/>
      <c r="RZP75" s="183"/>
      <c r="RZQ75" s="183"/>
      <c r="RZR75" s="183"/>
      <c r="RZS75" s="183"/>
      <c r="RZT75" s="183"/>
      <c r="RZU75" s="183"/>
      <c r="RZV75" s="183"/>
      <c r="RZW75" s="183"/>
      <c r="RZX75" s="183"/>
      <c r="RZY75" s="183"/>
      <c r="RZZ75" s="183"/>
      <c r="SAA75" s="183"/>
      <c r="SAB75" s="183"/>
      <c r="SAC75" s="183"/>
      <c r="SAD75" s="183"/>
      <c r="SAE75" s="183"/>
      <c r="SAF75" s="183"/>
      <c r="SAG75" s="183"/>
      <c r="SAH75" s="183"/>
      <c r="SAI75" s="183"/>
      <c r="SAJ75" s="183"/>
      <c r="SAK75" s="183"/>
      <c r="SAL75" s="183"/>
      <c r="SAM75" s="183"/>
      <c r="SAN75" s="183"/>
      <c r="SAO75" s="183"/>
      <c r="SAP75" s="183"/>
      <c r="SAQ75" s="183"/>
      <c r="SAR75" s="183"/>
      <c r="SAS75" s="183"/>
      <c r="SAT75" s="183"/>
      <c r="SAU75" s="183"/>
      <c r="SAV75" s="183"/>
      <c r="SAW75" s="183"/>
      <c r="SAX75" s="183"/>
      <c r="SAY75" s="183"/>
      <c r="SAZ75" s="183"/>
      <c r="SBA75" s="183"/>
      <c r="SBB75" s="183"/>
      <c r="SBC75" s="183"/>
      <c r="SBD75" s="183"/>
      <c r="SBE75" s="183"/>
      <c r="SBF75" s="183"/>
      <c r="SBG75" s="183"/>
      <c r="SBH75" s="183"/>
      <c r="SBI75" s="183"/>
      <c r="SBJ75" s="183"/>
      <c r="SBK75" s="183"/>
      <c r="SBL75" s="183"/>
      <c r="SBM75" s="183"/>
      <c r="SBN75" s="183"/>
      <c r="SBO75" s="183"/>
      <c r="SBP75" s="183"/>
      <c r="SBQ75" s="183"/>
      <c r="SBR75" s="183"/>
      <c r="SBS75" s="183"/>
      <c r="SBT75" s="183"/>
      <c r="SBU75" s="183"/>
      <c r="SBV75" s="183"/>
      <c r="SBW75" s="183"/>
      <c r="SBX75" s="183"/>
      <c r="SBY75" s="183"/>
      <c r="SBZ75" s="183"/>
      <c r="SCA75" s="183"/>
      <c r="SCB75" s="183"/>
      <c r="SCC75" s="183"/>
      <c r="SCD75" s="183"/>
      <c r="SCE75" s="183"/>
      <c r="SCF75" s="183"/>
      <c r="SCG75" s="183"/>
      <c r="SCH75" s="183"/>
      <c r="SCI75" s="183"/>
      <c r="SCJ75" s="183"/>
      <c r="SCK75" s="183"/>
      <c r="SCL75" s="183"/>
      <c r="SCM75" s="183"/>
      <c r="SCN75" s="183"/>
      <c r="SCO75" s="183"/>
      <c r="SCP75" s="183"/>
      <c r="SCQ75" s="183"/>
      <c r="SCR75" s="183"/>
      <c r="SCS75" s="183"/>
      <c r="SCT75" s="183"/>
      <c r="SCU75" s="183"/>
      <c r="SCV75" s="183"/>
      <c r="SCW75" s="183"/>
      <c r="SCX75" s="183"/>
      <c r="SCY75" s="183"/>
      <c r="SCZ75" s="183"/>
      <c r="SDA75" s="183"/>
      <c r="SDB75" s="183"/>
      <c r="SDC75" s="183"/>
      <c r="SDD75" s="183"/>
      <c r="SDE75" s="183"/>
      <c r="SDF75" s="183"/>
      <c r="SDG75" s="183"/>
      <c r="SDH75" s="183"/>
      <c r="SDI75" s="183"/>
      <c r="SDJ75" s="183"/>
      <c r="SDK75" s="183"/>
      <c r="SDL75" s="183"/>
      <c r="SDM75" s="183"/>
      <c r="SDN75" s="183"/>
      <c r="SDO75" s="183"/>
      <c r="SDP75" s="183"/>
      <c r="SDQ75" s="183"/>
      <c r="SDR75" s="183"/>
      <c r="SDS75" s="183"/>
      <c r="SDT75" s="183"/>
      <c r="SDU75" s="183"/>
      <c r="SDV75" s="183"/>
      <c r="SDW75" s="183"/>
      <c r="SDX75" s="183"/>
      <c r="SDY75" s="183"/>
      <c r="SDZ75" s="183"/>
      <c r="SEA75" s="183"/>
      <c r="SEB75" s="183"/>
      <c r="SEC75" s="183"/>
      <c r="SED75" s="183"/>
      <c r="SEE75" s="183"/>
      <c r="SEF75" s="183"/>
      <c r="SEG75" s="183"/>
      <c r="SEH75" s="183"/>
      <c r="SEI75" s="183"/>
      <c r="SEJ75" s="183"/>
      <c r="SEK75" s="183"/>
      <c r="SEL75" s="183"/>
      <c r="SEM75" s="183"/>
      <c r="SEN75" s="183"/>
      <c r="SEO75" s="183"/>
      <c r="SEP75" s="183"/>
      <c r="SEQ75" s="183"/>
      <c r="SER75" s="183"/>
      <c r="SES75" s="183"/>
      <c r="SET75" s="183"/>
      <c r="SEU75" s="183"/>
      <c r="SEV75" s="183"/>
      <c r="SEW75" s="183"/>
      <c r="SEX75" s="183"/>
      <c r="SEY75" s="183"/>
      <c r="SEZ75" s="183"/>
      <c r="SFA75" s="183"/>
      <c r="SFB75" s="183"/>
      <c r="SFC75" s="183"/>
      <c r="SFD75" s="183"/>
      <c r="SFE75" s="183"/>
      <c r="SFF75" s="183"/>
      <c r="SFG75" s="183"/>
      <c r="SFH75" s="183"/>
      <c r="SFI75" s="183"/>
      <c r="SFJ75" s="183"/>
      <c r="SFK75" s="183"/>
      <c r="SFL75" s="183"/>
      <c r="SFM75" s="183"/>
      <c r="SFN75" s="183"/>
      <c r="SFO75" s="183"/>
      <c r="SFP75" s="183"/>
      <c r="SFQ75" s="183"/>
      <c r="SFR75" s="183"/>
      <c r="SFS75" s="183"/>
      <c r="SFT75" s="183"/>
      <c r="SFU75" s="183"/>
      <c r="SFV75" s="183"/>
      <c r="SFW75" s="183"/>
      <c r="SFX75" s="183"/>
      <c r="SFY75" s="183"/>
      <c r="SFZ75" s="183"/>
      <c r="SGA75" s="183"/>
      <c r="SGB75" s="183"/>
      <c r="SGC75" s="183"/>
      <c r="SGD75" s="183"/>
      <c r="SGE75" s="183"/>
      <c r="SGF75" s="183"/>
      <c r="SGG75" s="183"/>
      <c r="SGH75" s="183"/>
      <c r="SGI75" s="183"/>
      <c r="SGJ75" s="183"/>
      <c r="SGK75" s="183"/>
      <c r="SGL75" s="183"/>
      <c r="SGM75" s="183"/>
      <c r="SGN75" s="183"/>
      <c r="SGO75" s="183"/>
      <c r="SGP75" s="183"/>
      <c r="SGQ75" s="183"/>
      <c r="SGR75" s="183"/>
      <c r="SGS75" s="183"/>
      <c r="SGT75" s="183"/>
      <c r="SGU75" s="183"/>
      <c r="SGV75" s="183"/>
      <c r="SGW75" s="183"/>
      <c r="SGX75" s="183"/>
      <c r="SGY75" s="183"/>
      <c r="SGZ75" s="183"/>
      <c r="SHA75" s="183"/>
      <c r="SHB75" s="183"/>
      <c r="SHC75" s="183"/>
      <c r="SHD75" s="183"/>
      <c r="SHE75" s="183"/>
      <c r="SHF75" s="183"/>
      <c r="SHG75" s="183"/>
      <c r="SHH75" s="183"/>
      <c r="SHI75" s="183"/>
      <c r="SHJ75" s="183"/>
      <c r="SHK75" s="183"/>
      <c r="SHL75" s="183"/>
      <c r="SHM75" s="183"/>
      <c r="SHN75" s="183"/>
      <c r="SHO75" s="183"/>
      <c r="SHP75" s="183"/>
      <c r="SHQ75" s="183"/>
      <c r="SHR75" s="183"/>
      <c r="SHS75" s="183"/>
      <c r="SHT75" s="183"/>
      <c r="SHU75" s="183"/>
      <c r="SHV75" s="183"/>
      <c r="SHW75" s="183"/>
      <c r="SHX75" s="183"/>
      <c r="SHY75" s="183"/>
      <c r="SHZ75" s="183"/>
      <c r="SIA75" s="183"/>
      <c r="SIB75" s="183"/>
      <c r="SIC75" s="183"/>
      <c r="SID75" s="183"/>
      <c r="SIE75" s="183"/>
      <c r="SIF75" s="183"/>
      <c r="SIG75" s="183"/>
      <c r="SIH75" s="183"/>
      <c r="SII75" s="183"/>
      <c r="SIJ75" s="183"/>
      <c r="SIK75" s="183"/>
      <c r="SIL75" s="183"/>
      <c r="SIM75" s="183"/>
      <c r="SIN75" s="183"/>
      <c r="SIO75" s="183"/>
      <c r="SIP75" s="183"/>
      <c r="SIQ75" s="183"/>
      <c r="SIR75" s="183"/>
      <c r="SIS75" s="183"/>
      <c r="SIT75" s="183"/>
      <c r="SIU75" s="183"/>
      <c r="SIV75" s="183"/>
      <c r="SIW75" s="183"/>
      <c r="SIX75" s="183"/>
      <c r="SIY75" s="183"/>
      <c r="SIZ75" s="183"/>
      <c r="SJA75" s="183"/>
      <c r="SJB75" s="183"/>
      <c r="SJC75" s="183"/>
      <c r="SJD75" s="183"/>
      <c r="SJE75" s="183"/>
      <c r="SJF75" s="183"/>
      <c r="SJG75" s="183"/>
      <c r="SJH75" s="183"/>
      <c r="SJI75" s="183"/>
      <c r="SJJ75" s="183"/>
      <c r="SJK75" s="183"/>
      <c r="SJL75" s="183"/>
      <c r="SJM75" s="183"/>
      <c r="SJN75" s="183"/>
      <c r="SJO75" s="183"/>
      <c r="SJP75" s="183"/>
      <c r="SJQ75" s="183"/>
      <c r="SJR75" s="183"/>
      <c r="SJS75" s="183"/>
      <c r="SJT75" s="183"/>
      <c r="SJU75" s="183"/>
      <c r="SJV75" s="183"/>
      <c r="SJW75" s="183"/>
      <c r="SJX75" s="183"/>
      <c r="SJY75" s="183"/>
      <c r="SJZ75" s="183"/>
      <c r="SKA75" s="183"/>
      <c r="SKB75" s="183"/>
      <c r="SKC75" s="183"/>
      <c r="SKD75" s="183"/>
      <c r="SKE75" s="183"/>
      <c r="SKF75" s="183"/>
      <c r="SKG75" s="183"/>
      <c r="SKH75" s="183"/>
      <c r="SKI75" s="183"/>
      <c r="SKJ75" s="183"/>
      <c r="SKK75" s="183"/>
      <c r="SKL75" s="183"/>
      <c r="SKM75" s="183"/>
      <c r="SKN75" s="183"/>
      <c r="SKO75" s="183"/>
      <c r="SKP75" s="183"/>
      <c r="SKQ75" s="183"/>
      <c r="SKR75" s="183"/>
      <c r="SKS75" s="183"/>
      <c r="SKT75" s="183"/>
      <c r="SKU75" s="183"/>
      <c r="SKV75" s="183"/>
      <c r="SKW75" s="183"/>
      <c r="SKX75" s="183"/>
      <c r="SKY75" s="183"/>
      <c r="SKZ75" s="183"/>
      <c r="SLA75" s="183"/>
      <c r="SLB75" s="183"/>
      <c r="SLC75" s="183"/>
      <c r="SLD75" s="183"/>
      <c r="SLE75" s="183"/>
      <c r="SLF75" s="183"/>
      <c r="SLG75" s="183"/>
      <c r="SLH75" s="183"/>
      <c r="SLI75" s="183"/>
      <c r="SLJ75" s="183"/>
      <c r="SLK75" s="183"/>
      <c r="SLL75" s="183"/>
      <c r="SLM75" s="183"/>
      <c r="SLN75" s="183"/>
      <c r="SLO75" s="183"/>
      <c r="SLP75" s="183"/>
      <c r="SLQ75" s="183"/>
      <c r="SLR75" s="183"/>
      <c r="SLS75" s="183"/>
      <c r="SLT75" s="183"/>
      <c r="SLU75" s="183"/>
      <c r="SLV75" s="183"/>
      <c r="SLW75" s="183"/>
      <c r="SLX75" s="183"/>
      <c r="SLY75" s="183"/>
      <c r="SLZ75" s="183"/>
      <c r="SMA75" s="183"/>
      <c r="SMB75" s="183"/>
      <c r="SMC75" s="183"/>
      <c r="SMD75" s="183"/>
      <c r="SME75" s="183"/>
      <c r="SMF75" s="183"/>
      <c r="SMG75" s="183"/>
      <c r="SMH75" s="183"/>
      <c r="SMI75" s="183"/>
      <c r="SMJ75" s="183"/>
      <c r="SMK75" s="183"/>
      <c r="SML75" s="183"/>
      <c r="SMM75" s="183"/>
      <c r="SMN75" s="183"/>
      <c r="SMO75" s="183"/>
      <c r="SMP75" s="183"/>
      <c r="SMQ75" s="183"/>
      <c r="SMR75" s="183"/>
      <c r="SMS75" s="183"/>
      <c r="SMT75" s="183"/>
      <c r="SMU75" s="183"/>
      <c r="SMV75" s="183"/>
      <c r="SMW75" s="183"/>
      <c r="SMX75" s="183"/>
      <c r="SMY75" s="183"/>
      <c r="SMZ75" s="183"/>
      <c r="SNA75" s="183"/>
      <c r="SNB75" s="183"/>
      <c r="SNC75" s="183"/>
      <c r="SND75" s="183"/>
      <c r="SNE75" s="183"/>
      <c r="SNF75" s="183"/>
      <c r="SNG75" s="183"/>
      <c r="SNH75" s="183"/>
      <c r="SNI75" s="183"/>
      <c r="SNJ75" s="183"/>
      <c r="SNK75" s="183"/>
      <c r="SNL75" s="183"/>
      <c r="SNM75" s="183"/>
      <c r="SNN75" s="183"/>
      <c r="SNO75" s="183"/>
      <c r="SNP75" s="183"/>
      <c r="SNQ75" s="183"/>
      <c r="SNR75" s="183"/>
      <c r="SNS75" s="183"/>
      <c r="SNT75" s="183"/>
      <c r="SNU75" s="183"/>
      <c r="SNV75" s="183"/>
      <c r="SNW75" s="183"/>
      <c r="SNX75" s="183"/>
      <c r="SNY75" s="183"/>
      <c r="SNZ75" s="183"/>
      <c r="SOA75" s="183"/>
      <c r="SOB75" s="183"/>
      <c r="SOC75" s="183"/>
      <c r="SOD75" s="183"/>
      <c r="SOE75" s="183"/>
      <c r="SOF75" s="183"/>
      <c r="SOG75" s="183"/>
      <c r="SOH75" s="183"/>
      <c r="SOI75" s="183"/>
      <c r="SOJ75" s="183"/>
      <c r="SOK75" s="183"/>
      <c r="SOL75" s="183"/>
      <c r="SOM75" s="183"/>
      <c r="SON75" s="183"/>
      <c r="SOO75" s="183"/>
      <c r="SOP75" s="183"/>
      <c r="SOQ75" s="183"/>
      <c r="SOR75" s="183"/>
      <c r="SOS75" s="183"/>
      <c r="SOT75" s="183"/>
      <c r="SOU75" s="183"/>
      <c r="SOV75" s="183"/>
      <c r="SOW75" s="183"/>
      <c r="SOX75" s="183"/>
      <c r="SOY75" s="183"/>
      <c r="SOZ75" s="183"/>
      <c r="SPA75" s="183"/>
      <c r="SPB75" s="183"/>
      <c r="SPC75" s="183"/>
      <c r="SPD75" s="183"/>
      <c r="SPE75" s="183"/>
      <c r="SPF75" s="183"/>
      <c r="SPG75" s="183"/>
      <c r="SPH75" s="183"/>
      <c r="SPI75" s="183"/>
      <c r="SPJ75" s="183"/>
      <c r="SPK75" s="183"/>
      <c r="SPL75" s="183"/>
      <c r="SPM75" s="183"/>
      <c r="SPN75" s="183"/>
      <c r="SPO75" s="183"/>
      <c r="SPP75" s="183"/>
      <c r="SPQ75" s="183"/>
      <c r="SPR75" s="183"/>
      <c r="SPS75" s="183"/>
      <c r="SPT75" s="183"/>
      <c r="SPU75" s="183"/>
      <c r="SPV75" s="183"/>
      <c r="SPW75" s="183"/>
      <c r="SPX75" s="183"/>
      <c r="SPY75" s="183"/>
      <c r="SPZ75" s="183"/>
      <c r="SQA75" s="183"/>
      <c r="SQB75" s="183"/>
      <c r="SQC75" s="183"/>
      <c r="SQD75" s="183"/>
      <c r="SQE75" s="183"/>
      <c r="SQF75" s="183"/>
      <c r="SQG75" s="183"/>
      <c r="SQH75" s="183"/>
      <c r="SQI75" s="183"/>
      <c r="SQJ75" s="183"/>
      <c r="SQK75" s="183"/>
      <c r="SQL75" s="183"/>
      <c r="SQM75" s="183"/>
      <c r="SQN75" s="183"/>
      <c r="SQO75" s="183"/>
      <c r="SQP75" s="183"/>
      <c r="SQQ75" s="183"/>
      <c r="SQR75" s="183"/>
      <c r="SQS75" s="183"/>
      <c r="SQT75" s="183"/>
      <c r="SQU75" s="183"/>
      <c r="SQV75" s="183"/>
      <c r="SQW75" s="183"/>
      <c r="SQX75" s="183"/>
      <c r="SQY75" s="183"/>
      <c r="SQZ75" s="183"/>
      <c r="SRA75" s="183"/>
      <c r="SRB75" s="183"/>
      <c r="SRC75" s="183"/>
      <c r="SRD75" s="183"/>
      <c r="SRE75" s="183"/>
      <c r="SRF75" s="183"/>
      <c r="SRG75" s="183"/>
      <c r="SRH75" s="183"/>
      <c r="SRI75" s="183"/>
      <c r="SRJ75" s="183"/>
      <c r="SRK75" s="183"/>
      <c r="SRL75" s="183"/>
      <c r="SRM75" s="183"/>
      <c r="SRN75" s="183"/>
      <c r="SRO75" s="183"/>
      <c r="SRP75" s="183"/>
      <c r="SRQ75" s="183"/>
      <c r="SRR75" s="183"/>
      <c r="SRS75" s="183"/>
      <c r="SRT75" s="183"/>
      <c r="SRU75" s="183"/>
      <c r="SRV75" s="183"/>
      <c r="SRW75" s="183"/>
      <c r="SRX75" s="183"/>
      <c r="SRY75" s="183"/>
      <c r="SRZ75" s="183"/>
      <c r="SSA75" s="183"/>
      <c r="SSB75" s="183"/>
      <c r="SSC75" s="183"/>
      <c r="SSD75" s="183"/>
      <c r="SSE75" s="183"/>
      <c r="SSF75" s="183"/>
      <c r="SSG75" s="183"/>
      <c r="SSH75" s="183"/>
      <c r="SSI75" s="183"/>
      <c r="SSJ75" s="183"/>
      <c r="SSK75" s="183"/>
      <c r="SSL75" s="183"/>
      <c r="SSM75" s="183"/>
      <c r="SSN75" s="183"/>
      <c r="SSO75" s="183"/>
      <c r="SSP75" s="183"/>
      <c r="SSQ75" s="183"/>
      <c r="SSR75" s="183"/>
      <c r="SSS75" s="183"/>
      <c r="SST75" s="183"/>
      <c r="SSU75" s="183"/>
      <c r="SSV75" s="183"/>
      <c r="SSW75" s="183"/>
      <c r="SSX75" s="183"/>
      <c r="SSY75" s="183"/>
      <c r="SSZ75" s="183"/>
      <c r="STA75" s="183"/>
      <c r="STB75" s="183"/>
      <c r="STC75" s="183"/>
      <c r="STD75" s="183"/>
      <c r="STE75" s="183"/>
      <c r="STF75" s="183"/>
      <c r="STG75" s="183"/>
      <c r="STH75" s="183"/>
      <c r="STI75" s="183"/>
      <c r="STJ75" s="183"/>
      <c r="STK75" s="183"/>
      <c r="STL75" s="183"/>
      <c r="STM75" s="183"/>
      <c r="STN75" s="183"/>
      <c r="STO75" s="183"/>
      <c r="STP75" s="183"/>
      <c r="STQ75" s="183"/>
      <c r="STR75" s="183"/>
      <c r="STS75" s="183"/>
      <c r="STT75" s="183"/>
      <c r="STU75" s="183"/>
      <c r="STV75" s="183"/>
      <c r="STW75" s="183"/>
      <c r="STX75" s="183"/>
      <c r="STY75" s="183"/>
      <c r="STZ75" s="183"/>
      <c r="SUA75" s="183"/>
      <c r="SUB75" s="183"/>
      <c r="SUC75" s="183"/>
      <c r="SUD75" s="183"/>
      <c r="SUE75" s="183"/>
      <c r="SUF75" s="183"/>
      <c r="SUG75" s="183"/>
      <c r="SUH75" s="183"/>
      <c r="SUI75" s="183"/>
      <c r="SUJ75" s="183"/>
      <c r="SUK75" s="183"/>
      <c r="SUL75" s="183"/>
      <c r="SUM75" s="183"/>
      <c r="SUN75" s="183"/>
      <c r="SUO75" s="183"/>
      <c r="SUP75" s="183"/>
      <c r="SUQ75" s="183"/>
      <c r="SUR75" s="183"/>
      <c r="SUS75" s="183"/>
      <c r="SUT75" s="183"/>
      <c r="SUU75" s="183"/>
      <c r="SUV75" s="183"/>
      <c r="SUW75" s="183"/>
      <c r="SUX75" s="183"/>
      <c r="SUY75" s="183"/>
      <c r="SUZ75" s="183"/>
      <c r="SVA75" s="183"/>
      <c r="SVB75" s="183"/>
      <c r="SVC75" s="183"/>
      <c r="SVD75" s="183"/>
      <c r="SVE75" s="183"/>
      <c r="SVF75" s="183"/>
      <c r="SVG75" s="183"/>
      <c r="SVH75" s="183"/>
      <c r="SVI75" s="183"/>
      <c r="SVJ75" s="183"/>
      <c r="SVK75" s="183"/>
      <c r="SVL75" s="183"/>
      <c r="SVM75" s="183"/>
      <c r="SVN75" s="183"/>
      <c r="SVO75" s="183"/>
      <c r="SVP75" s="183"/>
      <c r="SVQ75" s="183"/>
      <c r="SVR75" s="183"/>
      <c r="SVS75" s="183"/>
      <c r="SVT75" s="183"/>
      <c r="SVU75" s="183"/>
      <c r="SVV75" s="183"/>
      <c r="SVW75" s="183"/>
      <c r="SVX75" s="183"/>
      <c r="SVY75" s="183"/>
      <c r="SVZ75" s="183"/>
      <c r="SWA75" s="183"/>
      <c r="SWB75" s="183"/>
      <c r="SWC75" s="183"/>
      <c r="SWD75" s="183"/>
      <c r="SWE75" s="183"/>
      <c r="SWF75" s="183"/>
      <c r="SWG75" s="183"/>
      <c r="SWH75" s="183"/>
      <c r="SWI75" s="183"/>
      <c r="SWJ75" s="183"/>
      <c r="SWK75" s="183"/>
      <c r="SWL75" s="183"/>
      <c r="SWM75" s="183"/>
      <c r="SWN75" s="183"/>
      <c r="SWO75" s="183"/>
      <c r="SWP75" s="183"/>
      <c r="SWQ75" s="183"/>
      <c r="SWR75" s="183"/>
      <c r="SWS75" s="183"/>
      <c r="SWT75" s="183"/>
      <c r="SWU75" s="183"/>
      <c r="SWV75" s="183"/>
      <c r="SWW75" s="183"/>
      <c r="SWX75" s="183"/>
      <c r="SWY75" s="183"/>
      <c r="SWZ75" s="183"/>
      <c r="SXA75" s="183"/>
      <c r="SXB75" s="183"/>
      <c r="SXC75" s="183"/>
      <c r="SXD75" s="183"/>
      <c r="SXE75" s="183"/>
      <c r="SXF75" s="183"/>
      <c r="SXG75" s="183"/>
      <c r="SXH75" s="183"/>
      <c r="SXI75" s="183"/>
      <c r="SXJ75" s="183"/>
      <c r="SXK75" s="183"/>
      <c r="SXL75" s="183"/>
      <c r="SXM75" s="183"/>
      <c r="SXN75" s="183"/>
      <c r="SXO75" s="183"/>
      <c r="SXP75" s="183"/>
      <c r="SXQ75" s="183"/>
      <c r="SXR75" s="183"/>
      <c r="SXS75" s="183"/>
      <c r="SXT75" s="183"/>
      <c r="SXU75" s="183"/>
      <c r="SXV75" s="183"/>
      <c r="SXW75" s="183"/>
      <c r="SXX75" s="183"/>
      <c r="SXY75" s="183"/>
      <c r="SXZ75" s="183"/>
      <c r="SYA75" s="183"/>
      <c r="SYB75" s="183"/>
      <c r="SYC75" s="183"/>
      <c r="SYD75" s="183"/>
      <c r="SYE75" s="183"/>
      <c r="SYF75" s="183"/>
      <c r="SYG75" s="183"/>
      <c r="SYH75" s="183"/>
      <c r="SYI75" s="183"/>
      <c r="SYJ75" s="183"/>
      <c r="SYK75" s="183"/>
      <c r="SYL75" s="183"/>
      <c r="SYM75" s="183"/>
      <c r="SYN75" s="183"/>
      <c r="SYO75" s="183"/>
      <c r="SYP75" s="183"/>
      <c r="SYQ75" s="183"/>
      <c r="SYR75" s="183"/>
      <c r="SYS75" s="183"/>
      <c r="SYT75" s="183"/>
      <c r="SYU75" s="183"/>
      <c r="SYV75" s="183"/>
      <c r="SYW75" s="183"/>
      <c r="SYX75" s="183"/>
      <c r="SYY75" s="183"/>
      <c r="SYZ75" s="183"/>
      <c r="SZA75" s="183"/>
      <c r="SZB75" s="183"/>
      <c r="SZC75" s="183"/>
      <c r="SZD75" s="183"/>
      <c r="SZE75" s="183"/>
      <c r="SZF75" s="183"/>
      <c r="SZG75" s="183"/>
      <c r="SZH75" s="183"/>
      <c r="SZI75" s="183"/>
      <c r="SZJ75" s="183"/>
      <c r="SZK75" s="183"/>
      <c r="SZL75" s="183"/>
      <c r="SZM75" s="183"/>
      <c r="SZN75" s="183"/>
      <c r="SZO75" s="183"/>
      <c r="SZP75" s="183"/>
      <c r="SZQ75" s="183"/>
      <c r="SZR75" s="183"/>
      <c r="SZS75" s="183"/>
      <c r="SZT75" s="183"/>
      <c r="SZU75" s="183"/>
      <c r="SZV75" s="183"/>
      <c r="SZW75" s="183"/>
      <c r="SZX75" s="183"/>
      <c r="SZY75" s="183"/>
      <c r="SZZ75" s="183"/>
      <c r="TAA75" s="183"/>
      <c r="TAB75" s="183"/>
      <c r="TAC75" s="183"/>
      <c r="TAD75" s="183"/>
      <c r="TAE75" s="183"/>
      <c r="TAF75" s="183"/>
      <c r="TAG75" s="183"/>
      <c r="TAH75" s="183"/>
      <c r="TAI75" s="183"/>
      <c r="TAJ75" s="183"/>
      <c r="TAK75" s="183"/>
      <c r="TAL75" s="183"/>
      <c r="TAM75" s="183"/>
      <c r="TAN75" s="183"/>
      <c r="TAO75" s="183"/>
      <c r="TAP75" s="183"/>
      <c r="TAQ75" s="183"/>
      <c r="TAR75" s="183"/>
      <c r="TAS75" s="183"/>
      <c r="TAT75" s="183"/>
      <c r="TAU75" s="183"/>
      <c r="TAV75" s="183"/>
      <c r="TAW75" s="183"/>
      <c r="TAX75" s="183"/>
      <c r="TAY75" s="183"/>
      <c r="TAZ75" s="183"/>
      <c r="TBA75" s="183"/>
      <c r="TBB75" s="183"/>
      <c r="TBC75" s="183"/>
      <c r="TBD75" s="183"/>
      <c r="TBE75" s="183"/>
      <c r="TBF75" s="183"/>
      <c r="TBG75" s="183"/>
      <c r="TBH75" s="183"/>
      <c r="TBI75" s="183"/>
      <c r="TBJ75" s="183"/>
      <c r="TBK75" s="183"/>
      <c r="TBL75" s="183"/>
      <c r="TBM75" s="183"/>
      <c r="TBN75" s="183"/>
      <c r="TBO75" s="183"/>
      <c r="TBP75" s="183"/>
      <c r="TBQ75" s="183"/>
      <c r="TBR75" s="183"/>
      <c r="TBS75" s="183"/>
      <c r="TBT75" s="183"/>
      <c r="TBU75" s="183"/>
      <c r="TBV75" s="183"/>
      <c r="TBW75" s="183"/>
      <c r="TBX75" s="183"/>
      <c r="TBY75" s="183"/>
      <c r="TBZ75" s="183"/>
      <c r="TCA75" s="183"/>
      <c r="TCB75" s="183"/>
      <c r="TCC75" s="183"/>
      <c r="TCD75" s="183"/>
      <c r="TCE75" s="183"/>
      <c r="TCF75" s="183"/>
      <c r="TCG75" s="183"/>
      <c r="TCH75" s="183"/>
      <c r="TCI75" s="183"/>
      <c r="TCJ75" s="183"/>
      <c r="TCK75" s="183"/>
      <c r="TCL75" s="183"/>
      <c r="TCM75" s="183"/>
      <c r="TCN75" s="183"/>
      <c r="TCO75" s="183"/>
      <c r="TCP75" s="183"/>
      <c r="TCQ75" s="183"/>
      <c r="TCR75" s="183"/>
      <c r="TCS75" s="183"/>
      <c r="TCT75" s="183"/>
      <c r="TCU75" s="183"/>
      <c r="TCV75" s="183"/>
      <c r="TCW75" s="183"/>
      <c r="TCX75" s="183"/>
      <c r="TCY75" s="183"/>
      <c r="TCZ75" s="183"/>
      <c r="TDA75" s="183"/>
      <c r="TDB75" s="183"/>
      <c r="TDC75" s="183"/>
      <c r="TDD75" s="183"/>
      <c r="TDE75" s="183"/>
      <c r="TDF75" s="183"/>
      <c r="TDG75" s="183"/>
      <c r="TDH75" s="183"/>
      <c r="TDI75" s="183"/>
      <c r="TDJ75" s="183"/>
      <c r="TDK75" s="183"/>
      <c r="TDL75" s="183"/>
      <c r="TDM75" s="183"/>
      <c r="TDN75" s="183"/>
      <c r="TDO75" s="183"/>
      <c r="TDP75" s="183"/>
      <c r="TDQ75" s="183"/>
      <c r="TDR75" s="183"/>
      <c r="TDS75" s="183"/>
      <c r="TDT75" s="183"/>
      <c r="TDU75" s="183"/>
      <c r="TDV75" s="183"/>
      <c r="TDW75" s="183"/>
      <c r="TDX75" s="183"/>
      <c r="TDY75" s="183"/>
      <c r="TDZ75" s="183"/>
      <c r="TEA75" s="183"/>
      <c r="TEB75" s="183"/>
      <c r="TEC75" s="183"/>
      <c r="TED75" s="183"/>
      <c r="TEE75" s="183"/>
      <c r="TEF75" s="183"/>
      <c r="TEG75" s="183"/>
      <c r="TEH75" s="183"/>
      <c r="TEI75" s="183"/>
      <c r="TEJ75" s="183"/>
      <c r="TEK75" s="183"/>
      <c r="TEL75" s="183"/>
      <c r="TEM75" s="183"/>
      <c r="TEN75" s="183"/>
      <c r="TEO75" s="183"/>
      <c r="TEP75" s="183"/>
      <c r="TEQ75" s="183"/>
      <c r="TER75" s="183"/>
      <c r="TES75" s="183"/>
      <c r="TET75" s="183"/>
      <c r="TEU75" s="183"/>
      <c r="TEV75" s="183"/>
      <c r="TEW75" s="183"/>
      <c r="TEX75" s="183"/>
      <c r="TEY75" s="183"/>
      <c r="TEZ75" s="183"/>
      <c r="TFA75" s="183"/>
      <c r="TFB75" s="183"/>
      <c r="TFC75" s="183"/>
      <c r="TFD75" s="183"/>
      <c r="TFE75" s="183"/>
      <c r="TFF75" s="183"/>
      <c r="TFG75" s="183"/>
      <c r="TFH75" s="183"/>
      <c r="TFI75" s="183"/>
      <c r="TFJ75" s="183"/>
      <c r="TFK75" s="183"/>
      <c r="TFL75" s="183"/>
      <c r="TFM75" s="183"/>
      <c r="TFN75" s="183"/>
      <c r="TFO75" s="183"/>
      <c r="TFP75" s="183"/>
      <c r="TFQ75" s="183"/>
      <c r="TFR75" s="183"/>
      <c r="TFS75" s="183"/>
      <c r="TFT75" s="183"/>
      <c r="TFU75" s="183"/>
      <c r="TFV75" s="183"/>
      <c r="TFW75" s="183"/>
      <c r="TFX75" s="183"/>
      <c r="TFY75" s="183"/>
      <c r="TFZ75" s="183"/>
      <c r="TGA75" s="183"/>
      <c r="TGB75" s="183"/>
      <c r="TGC75" s="183"/>
      <c r="TGD75" s="183"/>
      <c r="TGE75" s="183"/>
      <c r="TGF75" s="183"/>
      <c r="TGG75" s="183"/>
      <c r="TGH75" s="183"/>
      <c r="TGI75" s="183"/>
      <c r="TGJ75" s="183"/>
      <c r="TGK75" s="183"/>
      <c r="TGL75" s="183"/>
      <c r="TGM75" s="183"/>
      <c r="TGN75" s="183"/>
      <c r="TGO75" s="183"/>
      <c r="TGP75" s="183"/>
      <c r="TGQ75" s="183"/>
      <c r="TGR75" s="183"/>
      <c r="TGS75" s="183"/>
      <c r="TGT75" s="183"/>
      <c r="TGU75" s="183"/>
      <c r="TGV75" s="183"/>
      <c r="TGW75" s="183"/>
      <c r="TGX75" s="183"/>
      <c r="TGY75" s="183"/>
      <c r="TGZ75" s="183"/>
      <c r="THA75" s="183"/>
      <c r="THB75" s="183"/>
      <c r="THC75" s="183"/>
      <c r="THD75" s="183"/>
      <c r="THE75" s="183"/>
      <c r="THF75" s="183"/>
      <c r="THG75" s="183"/>
      <c r="THH75" s="183"/>
      <c r="THI75" s="183"/>
      <c r="THJ75" s="183"/>
      <c r="THK75" s="183"/>
      <c r="THL75" s="183"/>
      <c r="THM75" s="183"/>
      <c r="THN75" s="183"/>
      <c r="THO75" s="183"/>
      <c r="THP75" s="183"/>
      <c r="THQ75" s="183"/>
      <c r="THR75" s="183"/>
      <c r="THS75" s="183"/>
      <c r="THT75" s="183"/>
      <c r="THU75" s="183"/>
      <c r="THV75" s="183"/>
      <c r="THW75" s="183"/>
      <c r="THX75" s="183"/>
      <c r="THY75" s="183"/>
      <c r="THZ75" s="183"/>
      <c r="TIA75" s="183"/>
      <c r="TIB75" s="183"/>
      <c r="TIC75" s="183"/>
      <c r="TID75" s="183"/>
      <c r="TIE75" s="183"/>
      <c r="TIF75" s="183"/>
      <c r="TIG75" s="183"/>
      <c r="TIH75" s="183"/>
      <c r="TII75" s="183"/>
      <c r="TIJ75" s="183"/>
      <c r="TIK75" s="183"/>
      <c r="TIL75" s="183"/>
      <c r="TIM75" s="183"/>
      <c r="TIN75" s="183"/>
      <c r="TIO75" s="183"/>
      <c r="TIP75" s="183"/>
      <c r="TIQ75" s="183"/>
      <c r="TIR75" s="183"/>
      <c r="TIS75" s="183"/>
      <c r="TIT75" s="183"/>
      <c r="TIU75" s="183"/>
      <c r="TIV75" s="183"/>
      <c r="TIW75" s="183"/>
      <c r="TIX75" s="183"/>
      <c r="TIY75" s="183"/>
      <c r="TIZ75" s="183"/>
      <c r="TJA75" s="183"/>
      <c r="TJB75" s="183"/>
      <c r="TJC75" s="183"/>
      <c r="TJD75" s="183"/>
      <c r="TJE75" s="183"/>
      <c r="TJF75" s="183"/>
      <c r="TJG75" s="183"/>
      <c r="TJH75" s="183"/>
      <c r="TJI75" s="183"/>
      <c r="TJJ75" s="183"/>
      <c r="TJK75" s="183"/>
      <c r="TJL75" s="183"/>
      <c r="TJM75" s="183"/>
      <c r="TJN75" s="183"/>
      <c r="TJO75" s="183"/>
      <c r="TJP75" s="183"/>
      <c r="TJQ75" s="183"/>
      <c r="TJR75" s="183"/>
      <c r="TJS75" s="183"/>
      <c r="TJT75" s="183"/>
      <c r="TJU75" s="183"/>
      <c r="TJV75" s="183"/>
      <c r="TJW75" s="183"/>
      <c r="TJX75" s="183"/>
      <c r="TJY75" s="183"/>
      <c r="TJZ75" s="183"/>
      <c r="TKA75" s="183"/>
      <c r="TKB75" s="183"/>
      <c r="TKC75" s="183"/>
      <c r="TKD75" s="183"/>
      <c r="TKE75" s="183"/>
      <c r="TKF75" s="183"/>
      <c r="TKG75" s="183"/>
      <c r="TKH75" s="183"/>
      <c r="TKI75" s="183"/>
      <c r="TKJ75" s="183"/>
      <c r="TKK75" s="183"/>
      <c r="TKL75" s="183"/>
      <c r="TKM75" s="183"/>
      <c r="TKN75" s="183"/>
      <c r="TKO75" s="183"/>
      <c r="TKP75" s="183"/>
      <c r="TKQ75" s="183"/>
      <c r="TKR75" s="183"/>
      <c r="TKS75" s="183"/>
      <c r="TKT75" s="183"/>
      <c r="TKU75" s="183"/>
      <c r="TKV75" s="183"/>
      <c r="TKW75" s="183"/>
      <c r="TKX75" s="183"/>
      <c r="TKY75" s="183"/>
      <c r="TKZ75" s="183"/>
      <c r="TLA75" s="183"/>
      <c r="TLB75" s="183"/>
      <c r="TLC75" s="183"/>
      <c r="TLD75" s="183"/>
      <c r="TLE75" s="183"/>
      <c r="TLF75" s="183"/>
      <c r="TLG75" s="183"/>
      <c r="TLH75" s="183"/>
      <c r="TLI75" s="183"/>
      <c r="TLJ75" s="183"/>
      <c r="TLK75" s="183"/>
      <c r="TLL75" s="183"/>
      <c r="TLM75" s="183"/>
      <c r="TLN75" s="183"/>
      <c r="TLO75" s="183"/>
      <c r="TLP75" s="183"/>
      <c r="TLQ75" s="183"/>
      <c r="TLR75" s="183"/>
      <c r="TLS75" s="183"/>
      <c r="TLT75" s="183"/>
      <c r="TLU75" s="183"/>
      <c r="TLV75" s="183"/>
      <c r="TLW75" s="183"/>
      <c r="TLX75" s="183"/>
      <c r="TLY75" s="183"/>
      <c r="TLZ75" s="183"/>
      <c r="TMA75" s="183"/>
      <c r="TMB75" s="183"/>
      <c r="TMC75" s="183"/>
      <c r="TMD75" s="183"/>
      <c r="TME75" s="183"/>
      <c r="TMF75" s="183"/>
      <c r="TMG75" s="183"/>
      <c r="TMH75" s="183"/>
      <c r="TMI75" s="183"/>
      <c r="TMJ75" s="183"/>
      <c r="TMK75" s="183"/>
      <c r="TML75" s="183"/>
      <c r="TMM75" s="183"/>
      <c r="TMN75" s="183"/>
      <c r="TMO75" s="183"/>
      <c r="TMP75" s="183"/>
      <c r="TMQ75" s="183"/>
      <c r="TMR75" s="183"/>
      <c r="TMS75" s="183"/>
      <c r="TMT75" s="183"/>
      <c r="TMU75" s="183"/>
      <c r="TMV75" s="183"/>
      <c r="TMW75" s="183"/>
      <c r="TMX75" s="183"/>
      <c r="TMY75" s="183"/>
      <c r="TMZ75" s="183"/>
      <c r="TNA75" s="183"/>
      <c r="TNB75" s="183"/>
      <c r="TNC75" s="183"/>
      <c r="TND75" s="183"/>
      <c r="TNE75" s="183"/>
      <c r="TNF75" s="183"/>
      <c r="TNG75" s="183"/>
      <c r="TNH75" s="183"/>
      <c r="TNI75" s="183"/>
      <c r="TNJ75" s="183"/>
      <c r="TNK75" s="183"/>
      <c r="TNL75" s="183"/>
      <c r="TNM75" s="183"/>
      <c r="TNN75" s="183"/>
      <c r="TNO75" s="183"/>
      <c r="TNP75" s="183"/>
      <c r="TNQ75" s="183"/>
      <c r="TNR75" s="183"/>
      <c r="TNS75" s="183"/>
      <c r="TNT75" s="183"/>
      <c r="TNU75" s="183"/>
      <c r="TNV75" s="183"/>
      <c r="TNW75" s="183"/>
      <c r="TNX75" s="183"/>
      <c r="TNY75" s="183"/>
      <c r="TNZ75" s="183"/>
      <c r="TOA75" s="183"/>
      <c r="TOB75" s="183"/>
      <c r="TOC75" s="183"/>
      <c r="TOD75" s="183"/>
      <c r="TOE75" s="183"/>
      <c r="TOF75" s="183"/>
      <c r="TOG75" s="183"/>
      <c r="TOH75" s="183"/>
      <c r="TOI75" s="183"/>
      <c r="TOJ75" s="183"/>
      <c r="TOK75" s="183"/>
      <c r="TOL75" s="183"/>
      <c r="TOM75" s="183"/>
      <c r="TON75" s="183"/>
      <c r="TOO75" s="183"/>
      <c r="TOP75" s="183"/>
      <c r="TOQ75" s="183"/>
      <c r="TOR75" s="183"/>
      <c r="TOS75" s="183"/>
      <c r="TOT75" s="183"/>
      <c r="TOU75" s="183"/>
      <c r="TOV75" s="183"/>
      <c r="TOW75" s="183"/>
      <c r="TOX75" s="183"/>
      <c r="TOY75" s="183"/>
      <c r="TOZ75" s="183"/>
      <c r="TPA75" s="183"/>
      <c r="TPB75" s="183"/>
      <c r="TPC75" s="183"/>
      <c r="TPD75" s="183"/>
      <c r="TPE75" s="183"/>
      <c r="TPF75" s="183"/>
      <c r="TPG75" s="183"/>
      <c r="TPH75" s="183"/>
      <c r="TPI75" s="183"/>
      <c r="TPJ75" s="183"/>
      <c r="TPK75" s="183"/>
      <c r="TPL75" s="183"/>
      <c r="TPM75" s="183"/>
      <c r="TPN75" s="183"/>
      <c r="TPO75" s="183"/>
      <c r="TPP75" s="183"/>
      <c r="TPQ75" s="183"/>
      <c r="TPR75" s="183"/>
      <c r="TPS75" s="183"/>
      <c r="TPT75" s="183"/>
      <c r="TPU75" s="183"/>
      <c r="TPV75" s="183"/>
      <c r="TPW75" s="183"/>
      <c r="TPX75" s="183"/>
      <c r="TPY75" s="183"/>
      <c r="TPZ75" s="183"/>
      <c r="TQA75" s="183"/>
      <c r="TQB75" s="183"/>
      <c r="TQC75" s="183"/>
      <c r="TQD75" s="183"/>
      <c r="TQE75" s="183"/>
      <c r="TQF75" s="183"/>
      <c r="TQG75" s="183"/>
      <c r="TQH75" s="183"/>
      <c r="TQI75" s="183"/>
      <c r="TQJ75" s="183"/>
      <c r="TQK75" s="183"/>
      <c r="TQL75" s="183"/>
      <c r="TQM75" s="183"/>
      <c r="TQN75" s="183"/>
      <c r="TQO75" s="183"/>
      <c r="TQP75" s="183"/>
      <c r="TQQ75" s="183"/>
      <c r="TQR75" s="183"/>
      <c r="TQS75" s="183"/>
      <c r="TQT75" s="183"/>
      <c r="TQU75" s="183"/>
      <c r="TQV75" s="183"/>
      <c r="TQW75" s="183"/>
      <c r="TQX75" s="183"/>
      <c r="TQY75" s="183"/>
      <c r="TQZ75" s="183"/>
      <c r="TRA75" s="183"/>
      <c r="TRB75" s="183"/>
      <c r="TRC75" s="183"/>
      <c r="TRD75" s="183"/>
      <c r="TRE75" s="183"/>
      <c r="TRF75" s="183"/>
      <c r="TRG75" s="183"/>
      <c r="TRH75" s="183"/>
      <c r="TRI75" s="183"/>
      <c r="TRJ75" s="183"/>
      <c r="TRK75" s="183"/>
      <c r="TRL75" s="183"/>
      <c r="TRM75" s="183"/>
      <c r="TRN75" s="183"/>
      <c r="TRO75" s="183"/>
      <c r="TRP75" s="183"/>
      <c r="TRQ75" s="183"/>
      <c r="TRR75" s="183"/>
      <c r="TRS75" s="183"/>
      <c r="TRT75" s="183"/>
      <c r="TRU75" s="183"/>
      <c r="TRV75" s="183"/>
      <c r="TRW75" s="183"/>
      <c r="TRX75" s="183"/>
      <c r="TRY75" s="183"/>
      <c r="TRZ75" s="183"/>
      <c r="TSA75" s="183"/>
      <c r="TSB75" s="183"/>
      <c r="TSC75" s="183"/>
      <c r="TSD75" s="183"/>
      <c r="TSE75" s="183"/>
      <c r="TSF75" s="183"/>
      <c r="TSG75" s="183"/>
      <c r="TSH75" s="183"/>
      <c r="TSI75" s="183"/>
      <c r="TSJ75" s="183"/>
      <c r="TSK75" s="183"/>
      <c r="TSL75" s="183"/>
      <c r="TSM75" s="183"/>
      <c r="TSN75" s="183"/>
      <c r="TSO75" s="183"/>
      <c r="TSP75" s="183"/>
      <c r="TSQ75" s="183"/>
      <c r="TSR75" s="183"/>
      <c r="TSS75" s="183"/>
      <c r="TST75" s="183"/>
      <c r="TSU75" s="183"/>
      <c r="TSV75" s="183"/>
      <c r="TSW75" s="183"/>
      <c r="TSX75" s="183"/>
      <c r="TSY75" s="183"/>
      <c r="TSZ75" s="183"/>
      <c r="TTA75" s="183"/>
      <c r="TTB75" s="183"/>
      <c r="TTC75" s="183"/>
      <c r="TTD75" s="183"/>
      <c r="TTE75" s="183"/>
      <c r="TTF75" s="183"/>
      <c r="TTG75" s="183"/>
      <c r="TTH75" s="183"/>
      <c r="TTI75" s="183"/>
      <c r="TTJ75" s="183"/>
      <c r="TTK75" s="183"/>
      <c r="TTL75" s="183"/>
      <c r="TTM75" s="183"/>
      <c r="TTN75" s="183"/>
      <c r="TTO75" s="183"/>
      <c r="TTP75" s="183"/>
      <c r="TTQ75" s="183"/>
      <c r="TTR75" s="183"/>
      <c r="TTS75" s="183"/>
      <c r="TTT75" s="183"/>
      <c r="TTU75" s="183"/>
      <c r="TTV75" s="183"/>
      <c r="TTW75" s="183"/>
      <c r="TTX75" s="183"/>
      <c r="TTY75" s="183"/>
      <c r="TTZ75" s="183"/>
      <c r="TUA75" s="183"/>
      <c r="TUB75" s="183"/>
      <c r="TUC75" s="183"/>
      <c r="TUD75" s="183"/>
      <c r="TUE75" s="183"/>
      <c r="TUF75" s="183"/>
      <c r="TUG75" s="183"/>
      <c r="TUH75" s="183"/>
      <c r="TUI75" s="183"/>
      <c r="TUJ75" s="183"/>
      <c r="TUK75" s="183"/>
      <c r="TUL75" s="183"/>
      <c r="TUM75" s="183"/>
      <c r="TUN75" s="183"/>
      <c r="TUO75" s="183"/>
      <c r="TUP75" s="183"/>
      <c r="TUQ75" s="183"/>
      <c r="TUR75" s="183"/>
      <c r="TUS75" s="183"/>
      <c r="TUT75" s="183"/>
      <c r="TUU75" s="183"/>
      <c r="TUV75" s="183"/>
      <c r="TUW75" s="183"/>
      <c r="TUX75" s="183"/>
      <c r="TUY75" s="183"/>
      <c r="TUZ75" s="183"/>
      <c r="TVA75" s="183"/>
      <c r="TVB75" s="183"/>
      <c r="TVC75" s="183"/>
      <c r="TVD75" s="183"/>
      <c r="TVE75" s="183"/>
      <c r="TVF75" s="183"/>
      <c r="TVG75" s="183"/>
      <c r="TVH75" s="183"/>
      <c r="TVI75" s="183"/>
      <c r="TVJ75" s="183"/>
      <c r="TVK75" s="183"/>
      <c r="TVL75" s="183"/>
      <c r="TVM75" s="183"/>
      <c r="TVN75" s="183"/>
      <c r="TVO75" s="183"/>
      <c r="TVP75" s="183"/>
      <c r="TVQ75" s="183"/>
      <c r="TVR75" s="183"/>
      <c r="TVS75" s="183"/>
      <c r="TVT75" s="183"/>
      <c r="TVU75" s="183"/>
      <c r="TVV75" s="183"/>
      <c r="TVW75" s="183"/>
      <c r="TVX75" s="183"/>
      <c r="TVY75" s="183"/>
      <c r="TVZ75" s="183"/>
      <c r="TWA75" s="183"/>
      <c r="TWB75" s="183"/>
      <c r="TWC75" s="183"/>
      <c r="TWD75" s="183"/>
      <c r="TWE75" s="183"/>
      <c r="TWF75" s="183"/>
      <c r="TWG75" s="183"/>
      <c r="TWH75" s="183"/>
      <c r="TWI75" s="183"/>
      <c r="TWJ75" s="183"/>
      <c r="TWK75" s="183"/>
      <c r="TWL75" s="183"/>
      <c r="TWM75" s="183"/>
      <c r="TWN75" s="183"/>
      <c r="TWO75" s="183"/>
      <c r="TWP75" s="183"/>
      <c r="TWQ75" s="183"/>
      <c r="TWR75" s="183"/>
      <c r="TWS75" s="183"/>
      <c r="TWT75" s="183"/>
      <c r="TWU75" s="183"/>
      <c r="TWV75" s="183"/>
      <c r="TWW75" s="183"/>
      <c r="TWX75" s="183"/>
      <c r="TWY75" s="183"/>
      <c r="TWZ75" s="183"/>
      <c r="TXA75" s="183"/>
      <c r="TXB75" s="183"/>
      <c r="TXC75" s="183"/>
      <c r="TXD75" s="183"/>
      <c r="TXE75" s="183"/>
      <c r="TXF75" s="183"/>
      <c r="TXG75" s="183"/>
      <c r="TXH75" s="183"/>
      <c r="TXI75" s="183"/>
      <c r="TXJ75" s="183"/>
      <c r="TXK75" s="183"/>
      <c r="TXL75" s="183"/>
      <c r="TXM75" s="183"/>
      <c r="TXN75" s="183"/>
      <c r="TXO75" s="183"/>
      <c r="TXP75" s="183"/>
      <c r="TXQ75" s="183"/>
      <c r="TXR75" s="183"/>
      <c r="TXS75" s="183"/>
      <c r="TXT75" s="183"/>
      <c r="TXU75" s="183"/>
      <c r="TXV75" s="183"/>
      <c r="TXW75" s="183"/>
      <c r="TXX75" s="183"/>
      <c r="TXY75" s="183"/>
      <c r="TXZ75" s="183"/>
      <c r="TYA75" s="183"/>
      <c r="TYB75" s="183"/>
      <c r="TYC75" s="183"/>
      <c r="TYD75" s="183"/>
      <c r="TYE75" s="183"/>
      <c r="TYF75" s="183"/>
      <c r="TYG75" s="183"/>
      <c r="TYH75" s="183"/>
      <c r="TYI75" s="183"/>
      <c r="TYJ75" s="183"/>
      <c r="TYK75" s="183"/>
      <c r="TYL75" s="183"/>
      <c r="TYM75" s="183"/>
      <c r="TYN75" s="183"/>
      <c r="TYO75" s="183"/>
      <c r="TYP75" s="183"/>
      <c r="TYQ75" s="183"/>
      <c r="TYR75" s="183"/>
      <c r="TYS75" s="183"/>
      <c r="TYT75" s="183"/>
      <c r="TYU75" s="183"/>
      <c r="TYV75" s="183"/>
      <c r="TYW75" s="183"/>
      <c r="TYX75" s="183"/>
      <c r="TYY75" s="183"/>
      <c r="TYZ75" s="183"/>
      <c r="TZA75" s="183"/>
      <c r="TZB75" s="183"/>
      <c r="TZC75" s="183"/>
      <c r="TZD75" s="183"/>
      <c r="TZE75" s="183"/>
      <c r="TZF75" s="183"/>
      <c r="TZG75" s="183"/>
      <c r="TZH75" s="183"/>
      <c r="TZI75" s="183"/>
      <c r="TZJ75" s="183"/>
      <c r="TZK75" s="183"/>
      <c r="TZL75" s="183"/>
      <c r="TZM75" s="183"/>
      <c r="TZN75" s="183"/>
      <c r="TZO75" s="183"/>
      <c r="TZP75" s="183"/>
      <c r="TZQ75" s="183"/>
      <c r="TZR75" s="183"/>
      <c r="TZS75" s="183"/>
      <c r="TZT75" s="183"/>
      <c r="TZU75" s="183"/>
      <c r="TZV75" s="183"/>
      <c r="TZW75" s="183"/>
      <c r="TZX75" s="183"/>
      <c r="TZY75" s="183"/>
      <c r="TZZ75" s="183"/>
      <c r="UAA75" s="183"/>
      <c r="UAB75" s="183"/>
      <c r="UAC75" s="183"/>
      <c r="UAD75" s="183"/>
      <c r="UAE75" s="183"/>
      <c r="UAF75" s="183"/>
      <c r="UAG75" s="183"/>
      <c r="UAH75" s="183"/>
      <c r="UAI75" s="183"/>
      <c r="UAJ75" s="183"/>
      <c r="UAK75" s="183"/>
      <c r="UAL75" s="183"/>
      <c r="UAM75" s="183"/>
      <c r="UAN75" s="183"/>
      <c r="UAO75" s="183"/>
      <c r="UAP75" s="183"/>
      <c r="UAQ75" s="183"/>
      <c r="UAR75" s="183"/>
      <c r="UAS75" s="183"/>
      <c r="UAT75" s="183"/>
      <c r="UAU75" s="183"/>
      <c r="UAV75" s="183"/>
      <c r="UAW75" s="183"/>
      <c r="UAX75" s="183"/>
      <c r="UAY75" s="183"/>
      <c r="UAZ75" s="183"/>
      <c r="UBA75" s="183"/>
      <c r="UBB75" s="183"/>
      <c r="UBC75" s="183"/>
      <c r="UBD75" s="183"/>
      <c r="UBE75" s="183"/>
      <c r="UBF75" s="183"/>
      <c r="UBG75" s="183"/>
      <c r="UBH75" s="183"/>
      <c r="UBI75" s="183"/>
      <c r="UBJ75" s="183"/>
      <c r="UBK75" s="183"/>
      <c r="UBL75" s="183"/>
      <c r="UBM75" s="183"/>
      <c r="UBN75" s="183"/>
      <c r="UBO75" s="183"/>
      <c r="UBP75" s="183"/>
      <c r="UBQ75" s="183"/>
      <c r="UBR75" s="183"/>
      <c r="UBS75" s="183"/>
      <c r="UBT75" s="183"/>
      <c r="UBU75" s="183"/>
      <c r="UBV75" s="183"/>
      <c r="UBW75" s="183"/>
      <c r="UBX75" s="183"/>
      <c r="UBY75" s="183"/>
      <c r="UBZ75" s="183"/>
      <c r="UCA75" s="183"/>
      <c r="UCB75" s="183"/>
      <c r="UCC75" s="183"/>
      <c r="UCD75" s="183"/>
      <c r="UCE75" s="183"/>
      <c r="UCF75" s="183"/>
      <c r="UCG75" s="183"/>
      <c r="UCH75" s="183"/>
      <c r="UCI75" s="183"/>
      <c r="UCJ75" s="183"/>
      <c r="UCK75" s="183"/>
      <c r="UCL75" s="183"/>
      <c r="UCM75" s="183"/>
      <c r="UCN75" s="183"/>
      <c r="UCO75" s="183"/>
      <c r="UCP75" s="183"/>
      <c r="UCQ75" s="183"/>
      <c r="UCR75" s="183"/>
      <c r="UCS75" s="183"/>
      <c r="UCT75" s="183"/>
      <c r="UCU75" s="183"/>
      <c r="UCV75" s="183"/>
      <c r="UCW75" s="183"/>
      <c r="UCX75" s="183"/>
      <c r="UCY75" s="183"/>
      <c r="UCZ75" s="183"/>
      <c r="UDA75" s="183"/>
      <c r="UDB75" s="183"/>
      <c r="UDC75" s="183"/>
      <c r="UDD75" s="183"/>
      <c r="UDE75" s="183"/>
      <c r="UDF75" s="183"/>
      <c r="UDG75" s="183"/>
      <c r="UDH75" s="183"/>
      <c r="UDI75" s="183"/>
      <c r="UDJ75" s="183"/>
      <c r="UDK75" s="183"/>
      <c r="UDL75" s="183"/>
      <c r="UDM75" s="183"/>
      <c r="UDN75" s="183"/>
      <c r="UDO75" s="183"/>
      <c r="UDP75" s="183"/>
      <c r="UDQ75" s="183"/>
      <c r="UDR75" s="183"/>
      <c r="UDS75" s="183"/>
      <c r="UDT75" s="183"/>
      <c r="UDU75" s="183"/>
      <c r="UDV75" s="183"/>
      <c r="UDW75" s="183"/>
      <c r="UDX75" s="183"/>
      <c r="UDY75" s="183"/>
      <c r="UDZ75" s="183"/>
      <c r="UEA75" s="183"/>
      <c r="UEB75" s="183"/>
      <c r="UEC75" s="183"/>
      <c r="UED75" s="183"/>
      <c r="UEE75" s="183"/>
      <c r="UEF75" s="183"/>
      <c r="UEG75" s="183"/>
      <c r="UEH75" s="183"/>
      <c r="UEI75" s="183"/>
      <c r="UEJ75" s="183"/>
      <c r="UEK75" s="183"/>
      <c r="UEL75" s="183"/>
      <c r="UEM75" s="183"/>
      <c r="UEN75" s="183"/>
      <c r="UEO75" s="183"/>
      <c r="UEP75" s="183"/>
      <c r="UEQ75" s="183"/>
      <c r="UER75" s="183"/>
      <c r="UES75" s="183"/>
      <c r="UET75" s="183"/>
      <c r="UEU75" s="183"/>
      <c r="UEV75" s="183"/>
      <c r="UEW75" s="183"/>
      <c r="UEX75" s="183"/>
      <c r="UEY75" s="183"/>
      <c r="UEZ75" s="183"/>
      <c r="UFA75" s="183"/>
      <c r="UFB75" s="183"/>
      <c r="UFC75" s="183"/>
      <c r="UFD75" s="183"/>
      <c r="UFE75" s="183"/>
      <c r="UFF75" s="183"/>
      <c r="UFG75" s="183"/>
      <c r="UFH75" s="183"/>
      <c r="UFI75" s="183"/>
      <c r="UFJ75" s="183"/>
      <c r="UFK75" s="183"/>
      <c r="UFL75" s="183"/>
      <c r="UFM75" s="183"/>
      <c r="UFN75" s="183"/>
      <c r="UFO75" s="183"/>
      <c r="UFP75" s="183"/>
      <c r="UFQ75" s="183"/>
      <c r="UFR75" s="183"/>
      <c r="UFS75" s="183"/>
      <c r="UFT75" s="183"/>
      <c r="UFU75" s="183"/>
      <c r="UFV75" s="183"/>
      <c r="UFW75" s="183"/>
      <c r="UFX75" s="183"/>
      <c r="UFY75" s="183"/>
      <c r="UFZ75" s="183"/>
      <c r="UGA75" s="183"/>
      <c r="UGB75" s="183"/>
      <c r="UGC75" s="183"/>
      <c r="UGD75" s="183"/>
      <c r="UGE75" s="183"/>
      <c r="UGF75" s="183"/>
      <c r="UGG75" s="183"/>
      <c r="UGH75" s="183"/>
      <c r="UGI75" s="183"/>
      <c r="UGJ75" s="183"/>
      <c r="UGK75" s="183"/>
      <c r="UGL75" s="183"/>
      <c r="UGM75" s="183"/>
      <c r="UGN75" s="183"/>
      <c r="UGO75" s="183"/>
      <c r="UGP75" s="183"/>
      <c r="UGQ75" s="183"/>
      <c r="UGR75" s="183"/>
      <c r="UGS75" s="183"/>
      <c r="UGT75" s="183"/>
      <c r="UGU75" s="183"/>
      <c r="UGV75" s="183"/>
      <c r="UGW75" s="183"/>
      <c r="UGX75" s="183"/>
      <c r="UGY75" s="183"/>
      <c r="UGZ75" s="183"/>
      <c r="UHA75" s="183"/>
      <c r="UHB75" s="183"/>
      <c r="UHC75" s="183"/>
      <c r="UHD75" s="183"/>
      <c r="UHE75" s="183"/>
      <c r="UHF75" s="183"/>
      <c r="UHG75" s="183"/>
      <c r="UHH75" s="183"/>
      <c r="UHI75" s="183"/>
      <c r="UHJ75" s="183"/>
      <c r="UHK75" s="183"/>
      <c r="UHL75" s="183"/>
      <c r="UHM75" s="183"/>
      <c r="UHN75" s="183"/>
      <c r="UHO75" s="183"/>
      <c r="UHP75" s="183"/>
      <c r="UHQ75" s="183"/>
      <c r="UHR75" s="183"/>
      <c r="UHS75" s="183"/>
      <c r="UHT75" s="183"/>
      <c r="UHU75" s="183"/>
      <c r="UHV75" s="183"/>
      <c r="UHW75" s="183"/>
      <c r="UHX75" s="183"/>
      <c r="UHY75" s="183"/>
      <c r="UHZ75" s="183"/>
      <c r="UIA75" s="183"/>
      <c r="UIB75" s="183"/>
      <c r="UIC75" s="183"/>
      <c r="UID75" s="183"/>
      <c r="UIE75" s="183"/>
      <c r="UIF75" s="183"/>
      <c r="UIG75" s="183"/>
      <c r="UIH75" s="183"/>
      <c r="UII75" s="183"/>
      <c r="UIJ75" s="183"/>
      <c r="UIK75" s="183"/>
      <c r="UIL75" s="183"/>
      <c r="UIM75" s="183"/>
      <c r="UIN75" s="183"/>
      <c r="UIO75" s="183"/>
      <c r="UIP75" s="183"/>
      <c r="UIQ75" s="183"/>
      <c r="UIR75" s="183"/>
      <c r="UIS75" s="183"/>
      <c r="UIT75" s="183"/>
      <c r="UIU75" s="183"/>
      <c r="UIV75" s="183"/>
      <c r="UIW75" s="183"/>
      <c r="UIX75" s="183"/>
      <c r="UIY75" s="183"/>
      <c r="UIZ75" s="183"/>
      <c r="UJA75" s="183"/>
      <c r="UJB75" s="183"/>
      <c r="UJC75" s="183"/>
      <c r="UJD75" s="183"/>
      <c r="UJE75" s="183"/>
      <c r="UJF75" s="183"/>
      <c r="UJG75" s="183"/>
      <c r="UJH75" s="183"/>
      <c r="UJI75" s="183"/>
      <c r="UJJ75" s="183"/>
      <c r="UJK75" s="183"/>
      <c r="UJL75" s="183"/>
      <c r="UJM75" s="183"/>
      <c r="UJN75" s="183"/>
      <c r="UJO75" s="183"/>
      <c r="UJP75" s="183"/>
      <c r="UJQ75" s="183"/>
      <c r="UJR75" s="183"/>
      <c r="UJS75" s="183"/>
      <c r="UJT75" s="183"/>
      <c r="UJU75" s="183"/>
      <c r="UJV75" s="183"/>
      <c r="UJW75" s="183"/>
      <c r="UJX75" s="183"/>
      <c r="UJY75" s="183"/>
      <c r="UJZ75" s="183"/>
      <c r="UKA75" s="183"/>
      <c r="UKB75" s="183"/>
      <c r="UKC75" s="183"/>
      <c r="UKD75" s="183"/>
      <c r="UKE75" s="183"/>
      <c r="UKF75" s="183"/>
      <c r="UKG75" s="183"/>
      <c r="UKH75" s="183"/>
      <c r="UKI75" s="183"/>
      <c r="UKJ75" s="183"/>
      <c r="UKK75" s="183"/>
      <c r="UKL75" s="183"/>
      <c r="UKM75" s="183"/>
      <c r="UKN75" s="183"/>
      <c r="UKO75" s="183"/>
      <c r="UKP75" s="183"/>
      <c r="UKQ75" s="183"/>
      <c r="UKR75" s="183"/>
      <c r="UKS75" s="183"/>
      <c r="UKT75" s="183"/>
      <c r="UKU75" s="183"/>
      <c r="UKV75" s="183"/>
      <c r="UKW75" s="183"/>
      <c r="UKX75" s="183"/>
      <c r="UKY75" s="183"/>
      <c r="UKZ75" s="183"/>
      <c r="ULA75" s="183"/>
      <c r="ULB75" s="183"/>
      <c r="ULC75" s="183"/>
      <c r="ULD75" s="183"/>
      <c r="ULE75" s="183"/>
      <c r="ULF75" s="183"/>
      <c r="ULG75" s="183"/>
      <c r="ULH75" s="183"/>
      <c r="ULI75" s="183"/>
      <c r="ULJ75" s="183"/>
      <c r="ULK75" s="183"/>
      <c r="ULL75" s="183"/>
      <c r="ULM75" s="183"/>
      <c r="ULN75" s="183"/>
      <c r="ULO75" s="183"/>
      <c r="ULP75" s="183"/>
      <c r="ULQ75" s="183"/>
      <c r="ULR75" s="183"/>
      <c r="ULS75" s="183"/>
      <c r="ULT75" s="183"/>
      <c r="ULU75" s="183"/>
      <c r="ULV75" s="183"/>
      <c r="ULW75" s="183"/>
      <c r="ULX75" s="183"/>
      <c r="ULY75" s="183"/>
      <c r="ULZ75" s="183"/>
      <c r="UMA75" s="183"/>
      <c r="UMB75" s="183"/>
      <c r="UMC75" s="183"/>
      <c r="UMD75" s="183"/>
      <c r="UME75" s="183"/>
      <c r="UMF75" s="183"/>
      <c r="UMG75" s="183"/>
      <c r="UMH75" s="183"/>
      <c r="UMI75" s="183"/>
      <c r="UMJ75" s="183"/>
      <c r="UMK75" s="183"/>
      <c r="UML75" s="183"/>
      <c r="UMM75" s="183"/>
      <c r="UMN75" s="183"/>
      <c r="UMO75" s="183"/>
      <c r="UMP75" s="183"/>
      <c r="UMQ75" s="183"/>
      <c r="UMR75" s="183"/>
      <c r="UMS75" s="183"/>
      <c r="UMT75" s="183"/>
      <c r="UMU75" s="183"/>
      <c r="UMV75" s="183"/>
      <c r="UMW75" s="183"/>
      <c r="UMX75" s="183"/>
      <c r="UMY75" s="183"/>
      <c r="UMZ75" s="183"/>
      <c r="UNA75" s="183"/>
      <c r="UNB75" s="183"/>
      <c r="UNC75" s="183"/>
      <c r="UND75" s="183"/>
      <c r="UNE75" s="183"/>
      <c r="UNF75" s="183"/>
      <c r="UNG75" s="183"/>
      <c r="UNH75" s="183"/>
      <c r="UNI75" s="183"/>
      <c r="UNJ75" s="183"/>
      <c r="UNK75" s="183"/>
      <c r="UNL75" s="183"/>
      <c r="UNM75" s="183"/>
      <c r="UNN75" s="183"/>
      <c r="UNO75" s="183"/>
      <c r="UNP75" s="183"/>
      <c r="UNQ75" s="183"/>
      <c r="UNR75" s="183"/>
      <c r="UNS75" s="183"/>
      <c r="UNT75" s="183"/>
      <c r="UNU75" s="183"/>
      <c r="UNV75" s="183"/>
      <c r="UNW75" s="183"/>
      <c r="UNX75" s="183"/>
      <c r="UNY75" s="183"/>
      <c r="UNZ75" s="183"/>
      <c r="UOA75" s="183"/>
      <c r="UOB75" s="183"/>
      <c r="UOC75" s="183"/>
      <c r="UOD75" s="183"/>
      <c r="UOE75" s="183"/>
      <c r="UOF75" s="183"/>
      <c r="UOG75" s="183"/>
      <c r="UOH75" s="183"/>
      <c r="UOI75" s="183"/>
      <c r="UOJ75" s="183"/>
      <c r="UOK75" s="183"/>
      <c r="UOL75" s="183"/>
      <c r="UOM75" s="183"/>
      <c r="UON75" s="183"/>
      <c r="UOO75" s="183"/>
      <c r="UOP75" s="183"/>
      <c r="UOQ75" s="183"/>
      <c r="UOR75" s="183"/>
      <c r="UOS75" s="183"/>
      <c r="UOT75" s="183"/>
      <c r="UOU75" s="183"/>
      <c r="UOV75" s="183"/>
      <c r="UOW75" s="183"/>
      <c r="UOX75" s="183"/>
      <c r="UOY75" s="183"/>
      <c r="UOZ75" s="183"/>
      <c r="UPA75" s="183"/>
      <c r="UPB75" s="183"/>
      <c r="UPC75" s="183"/>
      <c r="UPD75" s="183"/>
      <c r="UPE75" s="183"/>
      <c r="UPF75" s="183"/>
      <c r="UPG75" s="183"/>
      <c r="UPH75" s="183"/>
      <c r="UPI75" s="183"/>
      <c r="UPJ75" s="183"/>
      <c r="UPK75" s="183"/>
      <c r="UPL75" s="183"/>
      <c r="UPM75" s="183"/>
      <c r="UPN75" s="183"/>
      <c r="UPO75" s="183"/>
      <c r="UPP75" s="183"/>
      <c r="UPQ75" s="183"/>
      <c r="UPR75" s="183"/>
      <c r="UPS75" s="183"/>
      <c r="UPT75" s="183"/>
      <c r="UPU75" s="183"/>
      <c r="UPV75" s="183"/>
      <c r="UPW75" s="183"/>
      <c r="UPX75" s="183"/>
      <c r="UPY75" s="183"/>
      <c r="UPZ75" s="183"/>
      <c r="UQA75" s="183"/>
      <c r="UQB75" s="183"/>
      <c r="UQC75" s="183"/>
      <c r="UQD75" s="183"/>
      <c r="UQE75" s="183"/>
      <c r="UQF75" s="183"/>
      <c r="UQG75" s="183"/>
      <c r="UQH75" s="183"/>
      <c r="UQI75" s="183"/>
      <c r="UQJ75" s="183"/>
      <c r="UQK75" s="183"/>
      <c r="UQL75" s="183"/>
      <c r="UQM75" s="183"/>
      <c r="UQN75" s="183"/>
      <c r="UQO75" s="183"/>
      <c r="UQP75" s="183"/>
      <c r="UQQ75" s="183"/>
      <c r="UQR75" s="183"/>
      <c r="UQS75" s="183"/>
      <c r="UQT75" s="183"/>
      <c r="UQU75" s="183"/>
      <c r="UQV75" s="183"/>
      <c r="UQW75" s="183"/>
      <c r="UQX75" s="183"/>
      <c r="UQY75" s="183"/>
      <c r="UQZ75" s="183"/>
      <c r="URA75" s="183"/>
      <c r="URB75" s="183"/>
      <c r="URC75" s="183"/>
      <c r="URD75" s="183"/>
      <c r="URE75" s="183"/>
      <c r="URF75" s="183"/>
      <c r="URG75" s="183"/>
      <c r="URH75" s="183"/>
      <c r="URI75" s="183"/>
      <c r="URJ75" s="183"/>
      <c r="URK75" s="183"/>
      <c r="URL75" s="183"/>
      <c r="URM75" s="183"/>
      <c r="URN75" s="183"/>
      <c r="URO75" s="183"/>
      <c r="URP75" s="183"/>
      <c r="URQ75" s="183"/>
      <c r="URR75" s="183"/>
      <c r="URS75" s="183"/>
      <c r="URT75" s="183"/>
      <c r="URU75" s="183"/>
      <c r="URV75" s="183"/>
      <c r="URW75" s="183"/>
      <c r="URX75" s="183"/>
      <c r="URY75" s="183"/>
      <c r="URZ75" s="183"/>
      <c r="USA75" s="183"/>
      <c r="USB75" s="183"/>
      <c r="USC75" s="183"/>
      <c r="USD75" s="183"/>
      <c r="USE75" s="183"/>
      <c r="USF75" s="183"/>
      <c r="USG75" s="183"/>
      <c r="USH75" s="183"/>
      <c r="USI75" s="183"/>
      <c r="USJ75" s="183"/>
      <c r="USK75" s="183"/>
      <c r="USL75" s="183"/>
      <c r="USM75" s="183"/>
      <c r="USN75" s="183"/>
      <c r="USO75" s="183"/>
      <c r="USP75" s="183"/>
      <c r="USQ75" s="183"/>
      <c r="USR75" s="183"/>
      <c r="USS75" s="183"/>
      <c r="UST75" s="183"/>
      <c r="USU75" s="183"/>
      <c r="USV75" s="183"/>
      <c r="USW75" s="183"/>
      <c r="USX75" s="183"/>
      <c r="USY75" s="183"/>
      <c r="USZ75" s="183"/>
      <c r="UTA75" s="183"/>
      <c r="UTB75" s="183"/>
      <c r="UTC75" s="183"/>
      <c r="UTD75" s="183"/>
      <c r="UTE75" s="183"/>
      <c r="UTF75" s="183"/>
      <c r="UTG75" s="183"/>
      <c r="UTH75" s="183"/>
      <c r="UTI75" s="183"/>
      <c r="UTJ75" s="183"/>
      <c r="UTK75" s="183"/>
      <c r="UTL75" s="183"/>
      <c r="UTM75" s="183"/>
      <c r="UTN75" s="183"/>
      <c r="UTO75" s="183"/>
      <c r="UTP75" s="183"/>
      <c r="UTQ75" s="183"/>
      <c r="UTR75" s="183"/>
      <c r="UTS75" s="183"/>
      <c r="UTT75" s="183"/>
      <c r="UTU75" s="183"/>
      <c r="UTV75" s="183"/>
      <c r="UTW75" s="183"/>
      <c r="UTX75" s="183"/>
      <c r="UTY75" s="183"/>
      <c r="UTZ75" s="183"/>
      <c r="UUA75" s="183"/>
      <c r="UUB75" s="183"/>
      <c r="UUC75" s="183"/>
      <c r="UUD75" s="183"/>
      <c r="UUE75" s="183"/>
      <c r="UUF75" s="183"/>
      <c r="UUG75" s="183"/>
      <c r="UUH75" s="183"/>
      <c r="UUI75" s="183"/>
      <c r="UUJ75" s="183"/>
      <c r="UUK75" s="183"/>
      <c r="UUL75" s="183"/>
      <c r="UUM75" s="183"/>
      <c r="UUN75" s="183"/>
      <c r="UUO75" s="183"/>
      <c r="UUP75" s="183"/>
      <c r="UUQ75" s="183"/>
      <c r="UUR75" s="183"/>
      <c r="UUS75" s="183"/>
      <c r="UUT75" s="183"/>
      <c r="UUU75" s="183"/>
      <c r="UUV75" s="183"/>
      <c r="UUW75" s="183"/>
      <c r="UUX75" s="183"/>
      <c r="UUY75" s="183"/>
      <c r="UUZ75" s="183"/>
      <c r="UVA75" s="183"/>
      <c r="UVB75" s="183"/>
      <c r="UVC75" s="183"/>
      <c r="UVD75" s="183"/>
      <c r="UVE75" s="183"/>
      <c r="UVF75" s="183"/>
      <c r="UVG75" s="183"/>
      <c r="UVH75" s="183"/>
      <c r="UVI75" s="183"/>
      <c r="UVJ75" s="183"/>
      <c r="UVK75" s="183"/>
      <c r="UVL75" s="183"/>
      <c r="UVM75" s="183"/>
      <c r="UVN75" s="183"/>
      <c r="UVO75" s="183"/>
      <c r="UVP75" s="183"/>
      <c r="UVQ75" s="183"/>
      <c r="UVR75" s="183"/>
      <c r="UVS75" s="183"/>
      <c r="UVT75" s="183"/>
      <c r="UVU75" s="183"/>
      <c r="UVV75" s="183"/>
      <c r="UVW75" s="183"/>
      <c r="UVX75" s="183"/>
      <c r="UVY75" s="183"/>
      <c r="UVZ75" s="183"/>
      <c r="UWA75" s="183"/>
      <c r="UWB75" s="183"/>
      <c r="UWC75" s="183"/>
      <c r="UWD75" s="183"/>
      <c r="UWE75" s="183"/>
      <c r="UWF75" s="183"/>
      <c r="UWG75" s="183"/>
      <c r="UWH75" s="183"/>
      <c r="UWI75" s="183"/>
      <c r="UWJ75" s="183"/>
      <c r="UWK75" s="183"/>
      <c r="UWL75" s="183"/>
      <c r="UWM75" s="183"/>
      <c r="UWN75" s="183"/>
      <c r="UWO75" s="183"/>
      <c r="UWP75" s="183"/>
      <c r="UWQ75" s="183"/>
      <c r="UWR75" s="183"/>
      <c r="UWS75" s="183"/>
      <c r="UWT75" s="183"/>
      <c r="UWU75" s="183"/>
      <c r="UWV75" s="183"/>
      <c r="UWW75" s="183"/>
      <c r="UWX75" s="183"/>
      <c r="UWY75" s="183"/>
      <c r="UWZ75" s="183"/>
      <c r="UXA75" s="183"/>
      <c r="UXB75" s="183"/>
      <c r="UXC75" s="183"/>
      <c r="UXD75" s="183"/>
      <c r="UXE75" s="183"/>
      <c r="UXF75" s="183"/>
      <c r="UXG75" s="183"/>
      <c r="UXH75" s="183"/>
      <c r="UXI75" s="183"/>
      <c r="UXJ75" s="183"/>
      <c r="UXK75" s="183"/>
      <c r="UXL75" s="183"/>
      <c r="UXM75" s="183"/>
      <c r="UXN75" s="183"/>
      <c r="UXO75" s="183"/>
      <c r="UXP75" s="183"/>
      <c r="UXQ75" s="183"/>
      <c r="UXR75" s="183"/>
      <c r="UXS75" s="183"/>
      <c r="UXT75" s="183"/>
      <c r="UXU75" s="183"/>
      <c r="UXV75" s="183"/>
      <c r="UXW75" s="183"/>
      <c r="UXX75" s="183"/>
      <c r="UXY75" s="183"/>
      <c r="UXZ75" s="183"/>
      <c r="UYA75" s="183"/>
      <c r="UYB75" s="183"/>
      <c r="UYC75" s="183"/>
      <c r="UYD75" s="183"/>
      <c r="UYE75" s="183"/>
      <c r="UYF75" s="183"/>
      <c r="UYG75" s="183"/>
      <c r="UYH75" s="183"/>
      <c r="UYI75" s="183"/>
      <c r="UYJ75" s="183"/>
      <c r="UYK75" s="183"/>
      <c r="UYL75" s="183"/>
      <c r="UYM75" s="183"/>
      <c r="UYN75" s="183"/>
      <c r="UYO75" s="183"/>
      <c r="UYP75" s="183"/>
      <c r="UYQ75" s="183"/>
      <c r="UYR75" s="183"/>
      <c r="UYS75" s="183"/>
      <c r="UYT75" s="183"/>
      <c r="UYU75" s="183"/>
      <c r="UYV75" s="183"/>
      <c r="UYW75" s="183"/>
      <c r="UYX75" s="183"/>
      <c r="UYY75" s="183"/>
      <c r="UYZ75" s="183"/>
      <c r="UZA75" s="183"/>
      <c r="UZB75" s="183"/>
      <c r="UZC75" s="183"/>
      <c r="UZD75" s="183"/>
      <c r="UZE75" s="183"/>
      <c r="UZF75" s="183"/>
      <c r="UZG75" s="183"/>
      <c r="UZH75" s="183"/>
      <c r="UZI75" s="183"/>
      <c r="UZJ75" s="183"/>
      <c r="UZK75" s="183"/>
      <c r="UZL75" s="183"/>
      <c r="UZM75" s="183"/>
      <c r="UZN75" s="183"/>
      <c r="UZO75" s="183"/>
      <c r="UZP75" s="183"/>
      <c r="UZQ75" s="183"/>
      <c r="UZR75" s="183"/>
      <c r="UZS75" s="183"/>
      <c r="UZT75" s="183"/>
      <c r="UZU75" s="183"/>
      <c r="UZV75" s="183"/>
      <c r="UZW75" s="183"/>
      <c r="UZX75" s="183"/>
      <c r="UZY75" s="183"/>
      <c r="UZZ75" s="183"/>
      <c r="VAA75" s="183"/>
      <c r="VAB75" s="183"/>
      <c r="VAC75" s="183"/>
      <c r="VAD75" s="183"/>
      <c r="VAE75" s="183"/>
      <c r="VAF75" s="183"/>
      <c r="VAG75" s="183"/>
      <c r="VAH75" s="183"/>
      <c r="VAI75" s="183"/>
      <c r="VAJ75" s="183"/>
      <c r="VAK75" s="183"/>
      <c r="VAL75" s="183"/>
      <c r="VAM75" s="183"/>
      <c r="VAN75" s="183"/>
      <c r="VAO75" s="183"/>
      <c r="VAP75" s="183"/>
      <c r="VAQ75" s="183"/>
      <c r="VAR75" s="183"/>
      <c r="VAS75" s="183"/>
      <c r="VAT75" s="183"/>
      <c r="VAU75" s="183"/>
      <c r="VAV75" s="183"/>
      <c r="VAW75" s="183"/>
      <c r="VAX75" s="183"/>
      <c r="VAY75" s="183"/>
      <c r="VAZ75" s="183"/>
      <c r="VBA75" s="183"/>
      <c r="VBB75" s="183"/>
      <c r="VBC75" s="183"/>
      <c r="VBD75" s="183"/>
      <c r="VBE75" s="183"/>
      <c r="VBF75" s="183"/>
      <c r="VBG75" s="183"/>
      <c r="VBH75" s="183"/>
      <c r="VBI75" s="183"/>
      <c r="VBJ75" s="183"/>
      <c r="VBK75" s="183"/>
      <c r="VBL75" s="183"/>
      <c r="VBM75" s="183"/>
      <c r="VBN75" s="183"/>
      <c r="VBO75" s="183"/>
      <c r="VBP75" s="183"/>
      <c r="VBQ75" s="183"/>
      <c r="VBR75" s="183"/>
      <c r="VBS75" s="183"/>
      <c r="VBT75" s="183"/>
      <c r="VBU75" s="183"/>
      <c r="VBV75" s="183"/>
      <c r="VBW75" s="183"/>
      <c r="VBX75" s="183"/>
      <c r="VBY75" s="183"/>
      <c r="VBZ75" s="183"/>
      <c r="VCA75" s="183"/>
      <c r="VCB75" s="183"/>
      <c r="VCC75" s="183"/>
      <c r="VCD75" s="183"/>
      <c r="VCE75" s="183"/>
      <c r="VCF75" s="183"/>
      <c r="VCG75" s="183"/>
      <c r="VCH75" s="183"/>
      <c r="VCI75" s="183"/>
      <c r="VCJ75" s="183"/>
      <c r="VCK75" s="183"/>
      <c r="VCL75" s="183"/>
      <c r="VCM75" s="183"/>
      <c r="VCN75" s="183"/>
      <c r="VCO75" s="183"/>
      <c r="VCP75" s="183"/>
      <c r="VCQ75" s="183"/>
      <c r="VCR75" s="183"/>
      <c r="VCS75" s="183"/>
      <c r="VCT75" s="183"/>
      <c r="VCU75" s="183"/>
      <c r="VCV75" s="183"/>
      <c r="VCW75" s="183"/>
      <c r="VCX75" s="183"/>
      <c r="VCY75" s="183"/>
      <c r="VCZ75" s="183"/>
      <c r="VDA75" s="183"/>
      <c r="VDB75" s="183"/>
      <c r="VDC75" s="183"/>
      <c r="VDD75" s="183"/>
      <c r="VDE75" s="183"/>
      <c r="VDF75" s="183"/>
      <c r="VDG75" s="183"/>
      <c r="VDH75" s="183"/>
      <c r="VDI75" s="183"/>
      <c r="VDJ75" s="183"/>
      <c r="VDK75" s="183"/>
      <c r="VDL75" s="183"/>
      <c r="VDM75" s="183"/>
      <c r="VDN75" s="183"/>
      <c r="VDO75" s="183"/>
      <c r="VDP75" s="183"/>
      <c r="VDQ75" s="183"/>
      <c r="VDR75" s="183"/>
      <c r="VDS75" s="183"/>
      <c r="VDT75" s="183"/>
      <c r="VDU75" s="183"/>
      <c r="VDV75" s="183"/>
      <c r="VDW75" s="183"/>
      <c r="VDX75" s="183"/>
      <c r="VDY75" s="183"/>
      <c r="VDZ75" s="183"/>
      <c r="VEA75" s="183"/>
      <c r="VEB75" s="183"/>
      <c r="VEC75" s="183"/>
      <c r="VED75" s="183"/>
      <c r="VEE75" s="183"/>
      <c r="VEF75" s="183"/>
      <c r="VEG75" s="183"/>
      <c r="VEH75" s="183"/>
      <c r="VEI75" s="183"/>
      <c r="VEJ75" s="183"/>
      <c r="VEK75" s="183"/>
      <c r="VEL75" s="183"/>
      <c r="VEM75" s="183"/>
      <c r="VEN75" s="183"/>
      <c r="VEO75" s="183"/>
      <c r="VEP75" s="183"/>
      <c r="VEQ75" s="183"/>
      <c r="VER75" s="183"/>
      <c r="VES75" s="183"/>
      <c r="VET75" s="183"/>
      <c r="VEU75" s="183"/>
      <c r="VEV75" s="183"/>
      <c r="VEW75" s="183"/>
      <c r="VEX75" s="183"/>
      <c r="VEY75" s="183"/>
      <c r="VEZ75" s="183"/>
      <c r="VFA75" s="183"/>
      <c r="VFB75" s="183"/>
      <c r="VFC75" s="183"/>
      <c r="VFD75" s="183"/>
      <c r="VFE75" s="183"/>
      <c r="VFF75" s="183"/>
      <c r="VFG75" s="183"/>
      <c r="VFH75" s="183"/>
      <c r="VFI75" s="183"/>
      <c r="VFJ75" s="183"/>
      <c r="VFK75" s="183"/>
      <c r="VFL75" s="183"/>
      <c r="VFM75" s="183"/>
      <c r="VFN75" s="183"/>
      <c r="VFO75" s="183"/>
      <c r="VFP75" s="183"/>
      <c r="VFQ75" s="183"/>
      <c r="VFR75" s="183"/>
      <c r="VFS75" s="183"/>
      <c r="VFT75" s="183"/>
      <c r="VFU75" s="183"/>
      <c r="VFV75" s="183"/>
      <c r="VFW75" s="183"/>
      <c r="VFX75" s="183"/>
      <c r="VFY75" s="183"/>
      <c r="VFZ75" s="183"/>
      <c r="VGA75" s="183"/>
      <c r="VGB75" s="183"/>
      <c r="VGC75" s="183"/>
      <c r="VGD75" s="183"/>
      <c r="VGE75" s="183"/>
      <c r="VGF75" s="183"/>
      <c r="VGG75" s="183"/>
      <c r="VGH75" s="183"/>
      <c r="VGI75" s="183"/>
      <c r="VGJ75" s="183"/>
      <c r="VGK75" s="183"/>
      <c r="VGL75" s="183"/>
      <c r="VGM75" s="183"/>
      <c r="VGN75" s="183"/>
      <c r="VGO75" s="183"/>
      <c r="VGP75" s="183"/>
      <c r="VGQ75" s="183"/>
      <c r="VGR75" s="183"/>
      <c r="VGS75" s="183"/>
      <c r="VGT75" s="183"/>
      <c r="VGU75" s="183"/>
      <c r="VGV75" s="183"/>
      <c r="VGW75" s="183"/>
      <c r="VGX75" s="183"/>
      <c r="VGY75" s="183"/>
      <c r="VGZ75" s="183"/>
      <c r="VHA75" s="183"/>
      <c r="VHB75" s="183"/>
      <c r="VHC75" s="183"/>
      <c r="VHD75" s="183"/>
      <c r="VHE75" s="183"/>
      <c r="VHF75" s="183"/>
      <c r="VHG75" s="183"/>
      <c r="VHH75" s="183"/>
      <c r="VHI75" s="183"/>
      <c r="VHJ75" s="183"/>
      <c r="VHK75" s="183"/>
      <c r="VHL75" s="183"/>
      <c r="VHM75" s="183"/>
      <c r="VHN75" s="183"/>
      <c r="VHO75" s="183"/>
      <c r="VHP75" s="183"/>
      <c r="VHQ75" s="183"/>
      <c r="VHR75" s="183"/>
      <c r="VHS75" s="183"/>
      <c r="VHT75" s="183"/>
      <c r="VHU75" s="183"/>
      <c r="VHV75" s="183"/>
      <c r="VHW75" s="183"/>
      <c r="VHX75" s="183"/>
      <c r="VHY75" s="183"/>
      <c r="VHZ75" s="183"/>
      <c r="VIA75" s="183"/>
      <c r="VIB75" s="183"/>
      <c r="VIC75" s="183"/>
      <c r="VID75" s="183"/>
      <c r="VIE75" s="183"/>
      <c r="VIF75" s="183"/>
      <c r="VIG75" s="183"/>
      <c r="VIH75" s="183"/>
      <c r="VII75" s="183"/>
      <c r="VIJ75" s="183"/>
      <c r="VIK75" s="183"/>
      <c r="VIL75" s="183"/>
      <c r="VIM75" s="183"/>
      <c r="VIN75" s="183"/>
      <c r="VIO75" s="183"/>
      <c r="VIP75" s="183"/>
      <c r="VIQ75" s="183"/>
      <c r="VIR75" s="183"/>
      <c r="VIS75" s="183"/>
      <c r="VIT75" s="183"/>
      <c r="VIU75" s="183"/>
      <c r="VIV75" s="183"/>
      <c r="VIW75" s="183"/>
      <c r="VIX75" s="183"/>
      <c r="VIY75" s="183"/>
      <c r="VIZ75" s="183"/>
      <c r="VJA75" s="183"/>
      <c r="VJB75" s="183"/>
      <c r="VJC75" s="183"/>
      <c r="VJD75" s="183"/>
      <c r="VJE75" s="183"/>
      <c r="VJF75" s="183"/>
      <c r="VJG75" s="183"/>
      <c r="VJH75" s="183"/>
      <c r="VJI75" s="183"/>
      <c r="VJJ75" s="183"/>
      <c r="VJK75" s="183"/>
      <c r="VJL75" s="183"/>
      <c r="VJM75" s="183"/>
      <c r="VJN75" s="183"/>
      <c r="VJO75" s="183"/>
      <c r="VJP75" s="183"/>
      <c r="VJQ75" s="183"/>
      <c r="VJR75" s="183"/>
      <c r="VJS75" s="183"/>
      <c r="VJT75" s="183"/>
      <c r="VJU75" s="183"/>
      <c r="VJV75" s="183"/>
      <c r="VJW75" s="183"/>
      <c r="VJX75" s="183"/>
      <c r="VJY75" s="183"/>
      <c r="VJZ75" s="183"/>
      <c r="VKA75" s="183"/>
      <c r="VKB75" s="183"/>
      <c r="VKC75" s="183"/>
      <c r="VKD75" s="183"/>
      <c r="VKE75" s="183"/>
      <c r="VKF75" s="183"/>
      <c r="VKG75" s="183"/>
      <c r="VKH75" s="183"/>
      <c r="VKI75" s="183"/>
      <c r="VKJ75" s="183"/>
      <c r="VKK75" s="183"/>
      <c r="VKL75" s="183"/>
      <c r="VKM75" s="183"/>
      <c r="VKN75" s="183"/>
      <c r="VKO75" s="183"/>
      <c r="VKP75" s="183"/>
      <c r="VKQ75" s="183"/>
      <c r="VKR75" s="183"/>
      <c r="VKS75" s="183"/>
      <c r="VKT75" s="183"/>
      <c r="VKU75" s="183"/>
      <c r="VKV75" s="183"/>
      <c r="VKW75" s="183"/>
      <c r="VKX75" s="183"/>
      <c r="VKY75" s="183"/>
      <c r="VKZ75" s="183"/>
      <c r="VLA75" s="183"/>
      <c r="VLB75" s="183"/>
      <c r="VLC75" s="183"/>
      <c r="VLD75" s="183"/>
      <c r="VLE75" s="183"/>
      <c r="VLF75" s="183"/>
      <c r="VLG75" s="183"/>
      <c r="VLH75" s="183"/>
      <c r="VLI75" s="183"/>
      <c r="VLJ75" s="183"/>
      <c r="VLK75" s="183"/>
      <c r="VLL75" s="183"/>
      <c r="VLM75" s="183"/>
      <c r="VLN75" s="183"/>
      <c r="VLO75" s="183"/>
      <c r="VLP75" s="183"/>
      <c r="VLQ75" s="183"/>
      <c r="VLR75" s="183"/>
      <c r="VLS75" s="183"/>
      <c r="VLT75" s="183"/>
      <c r="VLU75" s="183"/>
      <c r="VLV75" s="183"/>
      <c r="VLW75" s="183"/>
      <c r="VLX75" s="183"/>
      <c r="VLY75" s="183"/>
      <c r="VLZ75" s="183"/>
      <c r="VMA75" s="183"/>
      <c r="VMB75" s="183"/>
      <c r="VMC75" s="183"/>
      <c r="VMD75" s="183"/>
      <c r="VME75" s="183"/>
      <c r="VMF75" s="183"/>
      <c r="VMG75" s="183"/>
      <c r="VMH75" s="183"/>
      <c r="VMI75" s="183"/>
      <c r="VMJ75" s="183"/>
      <c r="VMK75" s="183"/>
      <c r="VML75" s="183"/>
      <c r="VMM75" s="183"/>
      <c r="VMN75" s="183"/>
      <c r="VMO75" s="183"/>
      <c r="VMP75" s="183"/>
      <c r="VMQ75" s="183"/>
      <c r="VMR75" s="183"/>
      <c r="VMS75" s="183"/>
      <c r="VMT75" s="183"/>
      <c r="VMU75" s="183"/>
      <c r="VMV75" s="183"/>
      <c r="VMW75" s="183"/>
      <c r="VMX75" s="183"/>
      <c r="VMY75" s="183"/>
      <c r="VMZ75" s="183"/>
      <c r="VNA75" s="183"/>
      <c r="VNB75" s="183"/>
      <c r="VNC75" s="183"/>
      <c r="VND75" s="183"/>
      <c r="VNE75" s="183"/>
      <c r="VNF75" s="183"/>
      <c r="VNG75" s="183"/>
      <c r="VNH75" s="183"/>
      <c r="VNI75" s="183"/>
      <c r="VNJ75" s="183"/>
      <c r="VNK75" s="183"/>
      <c r="VNL75" s="183"/>
      <c r="VNM75" s="183"/>
      <c r="VNN75" s="183"/>
      <c r="VNO75" s="183"/>
      <c r="VNP75" s="183"/>
      <c r="VNQ75" s="183"/>
      <c r="VNR75" s="183"/>
      <c r="VNS75" s="183"/>
      <c r="VNT75" s="183"/>
      <c r="VNU75" s="183"/>
      <c r="VNV75" s="183"/>
      <c r="VNW75" s="183"/>
      <c r="VNX75" s="183"/>
      <c r="VNY75" s="183"/>
      <c r="VNZ75" s="183"/>
      <c r="VOA75" s="183"/>
      <c r="VOB75" s="183"/>
      <c r="VOC75" s="183"/>
      <c r="VOD75" s="183"/>
      <c r="VOE75" s="183"/>
      <c r="VOF75" s="183"/>
      <c r="VOG75" s="183"/>
      <c r="VOH75" s="183"/>
      <c r="VOI75" s="183"/>
      <c r="VOJ75" s="183"/>
      <c r="VOK75" s="183"/>
      <c r="VOL75" s="183"/>
      <c r="VOM75" s="183"/>
      <c r="VON75" s="183"/>
      <c r="VOO75" s="183"/>
      <c r="VOP75" s="183"/>
      <c r="VOQ75" s="183"/>
      <c r="VOR75" s="183"/>
      <c r="VOS75" s="183"/>
      <c r="VOT75" s="183"/>
      <c r="VOU75" s="183"/>
      <c r="VOV75" s="183"/>
      <c r="VOW75" s="183"/>
      <c r="VOX75" s="183"/>
      <c r="VOY75" s="183"/>
      <c r="VOZ75" s="183"/>
      <c r="VPA75" s="183"/>
      <c r="VPB75" s="183"/>
      <c r="VPC75" s="183"/>
      <c r="VPD75" s="183"/>
      <c r="VPE75" s="183"/>
      <c r="VPF75" s="183"/>
      <c r="VPG75" s="183"/>
      <c r="VPH75" s="183"/>
      <c r="VPI75" s="183"/>
      <c r="VPJ75" s="183"/>
      <c r="VPK75" s="183"/>
      <c r="VPL75" s="183"/>
      <c r="VPM75" s="183"/>
      <c r="VPN75" s="183"/>
      <c r="VPO75" s="183"/>
      <c r="VPP75" s="183"/>
      <c r="VPQ75" s="183"/>
      <c r="VPR75" s="183"/>
      <c r="VPS75" s="183"/>
      <c r="VPT75" s="183"/>
      <c r="VPU75" s="183"/>
      <c r="VPV75" s="183"/>
      <c r="VPW75" s="183"/>
      <c r="VPX75" s="183"/>
      <c r="VPY75" s="183"/>
      <c r="VPZ75" s="183"/>
      <c r="VQA75" s="183"/>
      <c r="VQB75" s="183"/>
      <c r="VQC75" s="183"/>
      <c r="VQD75" s="183"/>
      <c r="VQE75" s="183"/>
      <c r="VQF75" s="183"/>
      <c r="VQG75" s="183"/>
      <c r="VQH75" s="183"/>
      <c r="VQI75" s="183"/>
      <c r="VQJ75" s="183"/>
      <c r="VQK75" s="183"/>
      <c r="VQL75" s="183"/>
      <c r="VQM75" s="183"/>
      <c r="VQN75" s="183"/>
      <c r="VQO75" s="183"/>
      <c r="VQP75" s="183"/>
      <c r="VQQ75" s="183"/>
      <c r="VQR75" s="183"/>
      <c r="VQS75" s="183"/>
      <c r="VQT75" s="183"/>
      <c r="VQU75" s="183"/>
      <c r="VQV75" s="183"/>
      <c r="VQW75" s="183"/>
      <c r="VQX75" s="183"/>
      <c r="VQY75" s="183"/>
      <c r="VQZ75" s="183"/>
      <c r="VRA75" s="183"/>
      <c r="VRB75" s="183"/>
      <c r="VRC75" s="183"/>
      <c r="VRD75" s="183"/>
      <c r="VRE75" s="183"/>
      <c r="VRF75" s="183"/>
      <c r="VRG75" s="183"/>
      <c r="VRH75" s="183"/>
      <c r="VRI75" s="183"/>
      <c r="VRJ75" s="183"/>
      <c r="VRK75" s="183"/>
      <c r="VRL75" s="183"/>
      <c r="VRM75" s="183"/>
      <c r="VRN75" s="183"/>
      <c r="VRO75" s="183"/>
      <c r="VRP75" s="183"/>
      <c r="VRQ75" s="183"/>
      <c r="VRR75" s="183"/>
      <c r="VRS75" s="183"/>
      <c r="VRT75" s="183"/>
      <c r="VRU75" s="183"/>
      <c r="VRV75" s="183"/>
      <c r="VRW75" s="183"/>
      <c r="VRX75" s="183"/>
      <c r="VRY75" s="183"/>
      <c r="VRZ75" s="183"/>
      <c r="VSA75" s="183"/>
      <c r="VSB75" s="183"/>
      <c r="VSC75" s="183"/>
      <c r="VSD75" s="183"/>
      <c r="VSE75" s="183"/>
      <c r="VSF75" s="183"/>
      <c r="VSG75" s="183"/>
      <c r="VSH75" s="183"/>
      <c r="VSI75" s="183"/>
      <c r="VSJ75" s="183"/>
      <c r="VSK75" s="183"/>
      <c r="VSL75" s="183"/>
      <c r="VSM75" s="183"/>
      <c r="VSN75" s="183"/>
      <c r="VSO75" s="183"/>
      <c r="VSP75" s="183"/>
      <c r="VSQ75" s="183"/>
      <c r="VSR75" s="183"/>
      <c r="VSS75" s="183"/>
      <c r="VST75" s="183"/>
      <c r="VSU75" s="183"/>
      <c r="VSV75" s="183"/>
      <c r="VSW75" s="183"/>
      <c r="VSX75" s="183"/>
      <c r="VSY75" s="183"/>
      <c r="VSZ75" s="183"/>
      <c r="VTA75" s="183"/>
      <c r="VTB75" s="183"/>
      <c r="VTC75" s="183"/>
      <c r="VTD75" s="183"/>
      <c r="VTE75" s="183"/>
      <c r="VTF75" s="183"/>
      <c r="VTG75" s="183"/>
      <c r="VTH75" s="183"/>
      <c r="VTI75" s="183"/>
      <c r="VTJ75" s="183"/>
      <c r="VTK75" s="183"/>
      <c r="VTL75" s="183"/>
      <c r="VTM75" s="183"/>
      <c r="VTN75" s="183"/>
      <c r="VTO75" s="183"/>
      <c r="VTP75" s="183"/>
      <c r="VTQ75" s="183"/>
      <c r="VTR75" s="183"/>
      <c r="VTS75" s="183"/>
      <c r="VTT75" s="183"/>
      <c r="VTU75" s="183"/>
      <c r="VTV75" s="183"/>
      <c r="VTW75" s="183"/>
      <c r="VTX75" s="183"/>
      <c r="VTY75" s="183"/>
      <c r="VTZ75" s="183"/>
      <c r="VUA75" s="183"/>
      <c r="VUB75" s="183"/>
      <c r="VUC75" s="183"/>
      <c r="VUD75" s="183"/>
      <c r="VUE75" s="183"/>
      <c r="VUF75" s="183"/>
      <c r="VUG75" s="183"/>
      <c r="VUH75" s="183"/>
      <c r="VUI75" s="183"/>
      <c r="VUJ75" s="183"/>
      <c r="VUK75" s="183"/>
      <c r="VUL75" s="183"/>
      <c r="VUM75" s="183"/>
      <c r="VUN75" s="183"/>
      <c r="VUO75" s="183"/>
      <c r="VUP75" s="183"/>
      <c r="VUQ75" s="183"/>
      <c r="VUR75" s="183"/>
      <c r="VUS75" s="183"/>
      <c r="VUT75" s="183"/>
      <c r="VUU75" s="183"/>
      <c r="VUV75" s="183"/>
      <c r="VUW75" s="183"/>
      <c r="VUX75" s="183"/>
      <c r="VUY75" s="183"/>
      <c r="VUZ75" s="183"/>
      <c r="VVA75" s="183"/>
      <c r="VVB75" s="183"/>
      <c r="VVC75" s="183"/>
      <c r="VVD75" s="183"/>
      <c r="VVE75" s="183"/>
      <c r="VVF75" s="183"/>
      <c r="VVG75" s="183"/>
      <c r="VVH75" s="183"/>
      <c r="VVI75" s="183"/>
      <c r="VVJ75" s="183"/>
      <c r="VVK75" s="183"/>
      <c r="VVL75" s="183"/>
      <c r="VVM75" s="183"/>
      <c r="VVN75" s="183"/>
      <c r="VVO75" s="183"/>
      <c r="VVP75" s="183"/>
      <c r="VVQ75" s="183"/>
      <c r="VVR75" s="183"/>
      <c r="VVS75" s="183"/>
      <c r="VVT75" s="183"/>
      <c r="VVU75" s="183"/>
      <c r="VVV75" s="183"/>
      <c r="VVW75" s="183"/>
      <c r="VVX75" s="183"/>
      <c r="VVY75" s="183"/>
      <c r="VVZ75" s="183"/>
      <c r="VWA75" s="183"/>
      <c r="VWB75" s="183"/>
      <c r="VWC75" s="183"/>
      <c r="VWD75" s="183"/>
      <c r="VWE75" s="183"/>
      <c r="VWF75" s="183"/>
      <c r="VWG75" s="183"/>
      <c r="VWH75" s="183"/>
      <c r="VWI75" s="183"/>
      <c r="VWJ75" s="183"/>
      <c r="VWK75" s="183"/>
      <c r="VWL75" s="183"/>
      <c r="VWM75" s="183"/>
      <c r="VWN75" s="183"/>
      <c r="VWO75" s="183"/>
      <c r="VWP75" s="183"/>
      <c r="VWQ75" s="183"/>
      <c r="VWR75" s="183"/>
      <c r="VWS75" s="183"/>
      <c r="VWT75" s="183"/>
      <c r="VWU75" s="183"/>
      <c r="VWV75" s="183"/>
      <c r="VWW75" s="183"/>
      <c r="VWX75" s="183"/>
      <c r="VWY75" s="183"/>
      <c r="VWZ75" s="183"/>
      <c r="VXA75" s="183"/>
      <c r="VXB75" s="183"/>
      <c r="VXC75" s="183"/>
      <c r="VXD75" s="183"/>
      <c r="VXE75" s="183"/>
      <c r="VXF75" s="183"/>
      <c r="VXG75" s="183"/>
      <c r="VXH75" s="183"/>
      <c r="VXI75" s="183"/>
      <c r="VXJ75" s="183"/>
      <c r="VXK75" s="183"/>
      <c r="VXL75" s="183"/>
      <c r="VXM75" s="183"/>
      <c r="VXN75" s="183"/>
      <c r="VXO75" s="183"/>
      <c r="VXP75" s="183"/>
      <c r="VXQ75" s="183"/>
      <c r="VXR75" s="183"/>
      <c r="VXS75" s="183"/>
      <c r="VXT75" s="183"/>
      <c r="VXU75" s="183"/>
      <c r="VXV75" s="183"/>
      <c r="VXW75" s="183"/>
      <c r="VXX75" s="183"/>
      <c r="VXY75" s="183"/>
      <c r="VXZ75" s="183"/>
      <c r="VYA75" s="183"/>
      <c r="VYB75" s="183"/>
      <c r="VYC75" s="183"/>
      <c r="VYD75" s="183"/>
      <c r="VYE75" s="183"/>
      <c r="VYF75" s="183"/>
      <c r="VYG75" s="183"/>
      <c r="VYH75" s="183"/>
      <c r="VYI75" s="183"/>
      <c r="VYJ75" s="183"/>
      <c r="VYK75" s="183"/>
      <c r="VYL75" s="183"/>
      <c r="VYM75" s="183"/>
      <c r="VYN75" s="183"/>
      <c r="VYO75" s="183"/>
      <c r="VYP75" s="183"/>
      <c r="VYQ75" s="183"/>
      <c r="VYR75" s="183"/>
      <c r="VYS75" s="183"/>
      <c r="VYT75" s="183"/>
      <c r="VYU75" s="183"/>
      <c r="VYV75" s="183"/>
      <c r="VYW75" s="183"/>
      <c r="VYX75" s="183"/>
      <c r="VYY75" s="183"/>
      <c r="VYZ75" s="183"/>
      <c r="VZA75" s="183"/>
      <c r="VZB75" s="183"/>
      <c r="VZC75" s="183"/>
      <c r="VZD75" s="183"/>
      <c r="VZE75" s="183"/>
      <c r="VZF75" s="183"/>
      <c r="VZG75" s="183"/>
      <c r="VZH75" s="183"/>
      <c r="VZI75" s="183"/>
      <c r="VZJ75" s="183"/>
      <c r="VZK75" s="183"/>
      <c r="VZL75" s="183"/>
      <c r="VZM75" s="183"/>
      <c r="VZN75" s="183"/>
      <c r="VZO75" s="183"/>
      <c r="VZP75" s="183"/>
      <c r="VZQ75" s="183"/>
      <c r="VZR75" s="183"/>
      <c r="VZS75" s="183"/>
      <c r="VZT75" s="183"/>
      <c r="VZU75" s="183"/>
      <c r="VZV75" s="183"/>
      <c r="VZW75" s="183"/>
      <c r="VZX75" s="183"/>
      <c r="VZY75" s="183"/>
      <c r="VZZ75" s="183"/>
      <c r="WAA75" s="183"/>
      <c r="WAB75" s="183"/>
      <c r="WAC75" s="183"/>
      <c r="WAD75" s="183"/>
      <c r="WAE75" s="183"/>
      <c r="WAF75" s="183"/>
      <c r="WAG75" s="183"/>
      <c r="WAH75" s="183"/>
      <c r="WAI75" s="183"/>
      <c r="WAJ75" s="183"/>
      <c r="WAK75" s="183"/>
      <c r="WAL75" s="183"/>
      <c r="WAM75" s="183"/>
      <c r="WAN75" s="183"/>
      <c r="WAO75" s="183"/>
      <c r="WAP75" s="183"/>
      <c r="WAQ75" s="183"/>
      <c r="WAR75" s="183"/>
      <c r="WAS75" s="183"/>
      <c r="WAT75" s="183"/>
      <c r="WAU75" s="183"/>
      <c r="WAV75" s="183"/>
      <c r="WAW75" s="183"/>
      <c r="WAX75" s="183"/>
      <c r="WAY75" s="183"/>
      <c r="WAZ75" s="183"/>
      <c r="WBA75" s="183"/>
      <c r="WBB75" s="183"/>
      <c r="WBC75" s="183"/>
      <c r="WBD75" s="183"/>
      <c r="WBE75" s="183"/>
      <c r="WBF75" s="183"/>
      <c r="WBG75" s="183"/>
      <c r="WBH75" s="183"/>
      <c r="WBI75" s="183"/>
      <c r="WBJ75" s="183"/>
      <c r="WBK75" s="183"/>
      <c r="WBL75" s="183"/>
      <c r="WBM75" s="183"/>
      <c r="WBN75" s="183"/>
      <c r="WBO75" s="183"/>
      <c r="WBP75" s="183"/>
      <c r="WBQ75" s="183"/>
      <c r="WBR75" s="183"/>
      <c r="WBS75" s="183"/>
      <c r="WBT75" s="183"/>
      <c r="WBU75" s="183"/>
      <c r="WBV75" s="183"/>
      <c r="WBW75" s="183"/>
      <c r="WBX75" s="183"/>
      <c r="WBY75" s="183"/>
      <c r="WBZ75" s="183"/>
      <c r="WCA75" s="183"/>
      <c r="WCB75" s="183"/>
      <c r="WCC75" s="183"/>
      <c r="WCD75" s="183"/>
      <c r="WCE75" s="183"/>
      <c r="WCF75" s="183"/>
      <c r="WCG75" s="183"/>
      <c r="WCH75" s="183"/>
      <c r="WCI75" s="183"/>
      <c r="WCJ75" s="183"/>
      <c r="WCK75" s="183"/>
      <c r="WCL75" s="183"/>
      <c r="WCM75" s="183"/>
      <c r="WCN75" s="183"/>
      <c r="WCO75" s="183"/>
      <c r="WCP75" s="183"/>
      <c r="WCQ75" s="183"/>
      <c r="WCR75" s="183"/>
      <c r="WCS75" s="183"/>
      <c r="WCT75" s="183"/>
      <c r="WCU75" s="183"/>
      <c r="WCV75" s="183"/>
      <c r="WCW75" s="183"/>
      <c r="WCX75" s="183"/>
      <c r="WCY75" s="183"/>
      <c r="WCZ75" s="183"/>
      <c r="WDA75" s="183"/>
      <c r="WDB75" s="183"/>
      <c r="WDC75" s="183"/>
      <c r="WDD75" s="183"/>
      <c r="WDE75" s="183"/>
      <c r="WDF75" s="183"/>
      <c r="WDG75" s="183"/>
      <c r="WDH75" s="183"/>
      <c r="WDI75" s="183"/>
      <c r="WDJ75" s="183"/>
      <c r="WDK75" s="183"/>
      <c r="WDL75" s="183"/>
      <c r="WDM75" s="183"/>
      <c r="WDN75" s="183"/>
      <c r="WDO75" s="183"/>
      <c r="WDP75" s="183"/>
      <c r="WDQ75" s="183"/>
      <c r="WDR75" s="183"/>
      <c r="WDS75" s="183"/>
      <c r="WDT75" s="183"/>
      <c r="WDU75" s="183"/>
      <c r="WDV75" s="183"/>
      <c r="WDW75" s="183"/>
      <c r="WDX75" s="183"/>
      <c r="WDY75" s="183"/>
      <c r="WDZ75" s="183"/>
      <c r="WEA75" s="183"/>
      <c r="WEB75" s="183"/>
      <c r="WEC75" s="183"/>
      <c r="WED75" s="183"/>
      <c r="WEE75" s="183"/>
      <c r="WEF75" s="183"/>
      <c r="WEG75" s="183"/>
      <c r="WEH75" s="183"/>
      <c r="WEI75" s="183"/>
      <c r="WEJ75" s="183"/>
      <c r="WEK75" s="183"/>
      <c r="WEL75" s="183"/>
      <c r="WEM75" s="183"/>
      <c r="WEN75" s="183"/>
      <c r="WEO75" s="183"/>
      <c r="WEP75" s="183"/>
      <c r="WEQ75" s="183"/>
      <c r="WER75" s="183"/>
      <c r="WES75" s="183"/>
      <c r="WET75" s="183"/>
      <c r="WEU75" s="183"/>
      <c r="WEV75" s="183"/>
      <c r="WEW75" s="183"/>
      <c r="WEX75" s="183"/>
      <c r="WEY75" s="183"/>
      <c r="WEZ75" s="183"/>
      <c r="WFA75" s="183"/>
      <c r="WFB75" s="183"/>
      <c r="WFC75" s="183"/>
      <c r="WFD75" s="183"/>
      <c r="WFE75" s="183"/>
      <c r="WFF75" s="183"/>
      <c r="WFG75" s="183"/>
      <c r="WFH75" s="183"/>
      <c r="WFI75" s="183"/>
      <c r="WFJ75" s="183"/>
      <c r="WFK75" s="183"/>
      <c r="WFL75" s="183"/>
      <c r="WFM75" s="183"/>
      <c r="WFN75" s="183"/>
      <c r="WFO75" s="183"/>
      <c r="WFP75" s="183"/>
      <c r="WFQ75" s="183"/>
      <c r="WFR75" s="183"/>
      <c r="WFS75" s="183"/>
      <c r="WFT75" s="183"/>
      <c r="WFU75" s="183"/>
      <c r="WFV75" s="183"/>
      <c r="WFW75" s="183"/>
      <c r="WFX75" s="183"/>
      <c r="WFY75" s="183"/>
      <c r="WFZ75" s="183"/>
      <c r="WGA75" s="183"/>
      <c r="WGB75" s="183"/>
      <c r="WGC75" s="183"/>
      <c r="WGD75" s="183"/>
      <c r="WGE75" s="183"/>
      <c r="WGF75" s="183"/>
      <c r="WGG75" s="183"/>
      <c r="WGH75" s="183"/>
      <c r="WGI75" s="183"/>
      <c r="WGJ75" s="183"/>
      <c r="WGK75" s="183"/>
      <c r="WGL75" s="183"/>
      <c r="WGM75" s="183"/>
      <c r="WGN75" s="183"/>
      <c r="WGO75" s="183"/>
      <c r="WGP75" s="183"/>
      <c r="WGQ75" s="183"/>
      <c r="WGR75" s="183"/>
      <c r="WGS75" s="183"/>
      <c r="WGT75" s="183"/>
      <c r="WGU75" s="183"/>
      <c r="WGV75" s="183"/>
      <c r="WGW75" s="183"/>
      <c r="WGX75" s="183"/>
      <c r="WGY75" s="183"/>
      <c r="WGZ75" s="183"/>
      <c r="WHA75" s="183"/>
      <c r="WHB75" s="183"/>
      <c r="WHC75" s="183"/>
      <c r="WHD75" s="183"/>
      <c r="WHE75" s="183"/>
      <c r="WHF75" s="183"/>
      <c r="WHG75" s="183"/>
      <c r="WHH75" s="183"/>
      <c r="WHI75" s="183"/>
      <c r="WHJ75" s="183"/>
      <c r="WHK75" s="183"/>
      <c r="WHL75" s="183"/>
      <c r="WHM75" s="183"/>
      <c r="WHN75" s="183"/>
      <c r="WHO75" s="183"/>
      <c r="WHP75" s="183"/>
      <c r="WHQ75" s="183"/>
      <c r="WHR75" s="183"/>
      <c r="WHS75" s="183"/>
      <c r="WHT75" s="183"/>
      <c r="WHU75" s="183"/>
      <c r="WHV75" s="183"/>
      <c r="WHW75" s="183"/>
      <c r="WHX75" s="183"/>
      <c r="WHY75" s="183"/>
      <c r="WHZ75" s="183"/>
      <c r="WIA75" s="183"/>
      <c r="WIB75" s="183"/>
      <c r="WIC75" s="183"/>
      <c r="WID75" s="183"/>
      <c r="WIE75" s="183"/>
      <c r="WIF75" s="183"/>
      <c r="WIG75" s="183"/>
      <c r="WIH75" s="183"/>
      <c r="WII75" s="183"/>
      <c r="WIJ75" s="183"/>
      <c r="WIK75" s="183"/>
      <c r="WIL75" s="183"/>
      <c r="WIM75" s="183"/>
      <c r="WIN75" s="183"/>
      <c r="WIO75" s="183"/>
      <c r="WIP75" s="183"/>
      <c r="WIQ75" s="183"/>
      <c r="WIR75" s="183"/>
      <c r="WIS75" s="183"/>
      <c r="WIT75" s="183"/>
      <c r="WIU75" s="183"/>
      <c r="WIV75" s="183"/>
      <c r="WIW75" s="183"/>
      <c r="WIX75" s="183"/>
      <c r="WIY75" s="183"/>
      <c r="WIZ75" s="183"/>
      <c r="WJA75" s="183"/>
      <c r="WJB75" s="183"/>
      <c r="WJC75" s="183"/>
      <c r="WJD75" s="183"/>
      <c r="WJE75" s="183"/>
      <c r="WJF75" s="183"/>
      <c r="WJG75" s="183"/>
      <c r="WJH75" s="183"/>
      <c r="WJI75" s="183"/>
      <c r="WJJ75" s="183"/>
      <c r="WJK75" s="183"/>
      <c r="WJL75" s="183"/>
      <c r="WJM75" s="183"/>
      <c r="WJN75" s="183"/>
      <c r="WJO75" s="183"/>
      <c r="WJP75" s="183"/>
      <c r="WJQ75" s="183"/>
      <c r="WJR75" s="183"/>
      <c r="WJS75" s="183"/>
      <c r="WJT75" s="183"/>
      <c r="WJU75" s="183"/>
      <c r="WJV75" s="183"/>
      <c r="WJW75" s="183"/>
      <c r="WJX75" s="183"/>
      <c r="WJY75" s="183"/>
      <c r="WJZ75" s="183"/>
      <c r="WKA75" s="183"/>
      <c r="WKB75" s="183"/>
      <c r="WKC75" s="183"/>
      <c r="WKD75" s="183"/>
      <c r="WKE75" s="183"/>
      <c r="WKF75" s="183"/>
      <c r="WKG75" s="183"/>
      <c r="WKH75" s="183"/>
      <c r="WKI75" s="183"/>
      <c r="WKJ75" s="183"/>
      <c r="WKK75" s="183"/>
      <c r="WKL75" s="183"/>
      <c r="WKM75" s="183"/>
      <c r="WKN75" s="183"/>
      <c r="WKO75" s="183"/>
      <c r="WKP75" s="183"/>
      <c r="WKQ75" s="183"/>
      <c r="WKR75" s="183"/>
      <c r="WKS75" s="183"/>
      <c r="WKT75" s="183"/>
      <c r="WKU75" s="183"/>
      <c r="WKV75" s="183"/>
      <c r="WKW75" s="183"/>
      <c r="WKX75" s="183"/>
      <c r="WKY75" s="183"/>
      <c r="WKZ75" s="183"/>
      <c r="WLA75" s="183"/>
      <c r="WLB75" s="183"/>
      <c r="WLC75" s="183"/>
      <c r="WLD75" s="183"/>
      <c r="WLE75" s="183"/>
      <c r="WLF75" s="183"/>
      <c r="WLG75" s="183"/>
      <c r="WLH75" s="183"/>
      <c r="WLI75" s="183"/>
      <c r="WLJ75" s="183"/>
      <c r="WLK75" s="183"/>
      <c r="WLL75" s="183"/>
      <c r="WLM75" s="183"/>
      <c r="WLN75" s="183"/>
      <c r="WLO75" s="183"/>
      <c r="WLP75" s="183"/>
      <c r="WLQ75" s="183"/>
      <c r="WLR75" s="183"/>
      <c r="WLS75" s="183"/>
      <c r="WLT75" s="183"/>
      <c r="WLU75" s="183"/>
      <c r="WLV75" s="183"/>
      <c r="WLW75" s="183"/>
      <c r="WLX75" s="183"/>
      <c r="WLY75" s="183"/>
      <c r="WLZ75" s="183"/>
      <c r="WMA75" s="183"/>
      <c r="WMB75" s="183"/>
      <c r="WMC75" s="183"/>
      <c r="WMD75" s="183"/>
      <c r="WME75" s="183"/>
      <c r="WMF75" s="183"/>
      <c r="WMG75" s="183"/>
      <c r="WMH75" s="183"/>
      <c r="WMI75" s="183"/>
      <c r="WMJ75" s="183"/>
      <c r="WMK75" s="183"/>
      <c r="WML75" s="183"/>
      <c r="WMM75" s="183"/>
      <c r="WMN75" s="183"/>
      <c r="WMO75" s="183"/>
      <c r="WMP75" s="183"/>
      <c r="WMQ75" s="183"/>
      <c r="WMR75" s="183"/>
      <c r="WMS75" s="183"/>
      <c r="WMT75" s="183"/>
      <c r="WMU75" s="183"/>
      <c r="WMV75" s="183"/>
      <c r="WMW75" s="183"/>
      <c r="WMX75" s="183"/>
      <c r="WMY75" s="183"/>
      <c r="WMZ75" s="183"/>
      <c r="WNA75" s="183"/>
      <c r="WNB75" s="183"/>
      <c r="WNC75" s="183"/>
      <c r="WND75" s="183"/>
      <c r="WNE75" s="183"/>
      <c r="WNF75" s="183"/>
      <c r="WNG75" s="183"/>
      <c r="WNH75" s="183"/>
      <c r="WNI75" s="183"/>
      <c r="WNJ75" s="183"/>
      <c r="WNK75" s="183"/>
      <c r="WNL75" s="183"/>
      <c r="WNM75" s="183"/>
      <c r="WNN75" s="183"/>
      <c r="WNO75" s="183"/>
      <c r="WNP75" s="183"/>
      <c r="WNQ75" s="183"/>
      <c r="WNR75" s="183"/>
      <c r="WNS75" s="183"/>
      <c r="WNT75" s="183"/>
      <c r="WNU75" s="183"/>
      <c r="WNV75" s="183"/>
      <c r="WNW75" s="183"/>
      <c r="WNX75" s="183"/>
      <c r="WNY75" s="183"/>
      <c r="WNZ75" s="183"/>
      <c r="WOA75" s="183"/>
      <c r="WOB75" s="183"/>
      <c r="WOC75" s="183"/>
      <c r="WOD75" s="183"/>
      <c r="WOE75" s="183"/>
      <c r="WOF75" s="183"/>
      <c r="WOG75" s="183"/>
      <c r="WOH75" s="183"/>
      <c r="WOI75" s="183"/>
      <c r="WOJ75" s="183"/>
      <c r="WOK75" s="183"/>
      <c r="WOL75" s="183"/>
      <c r="WOM75" s="183"/>
      <c r="WON75" s="183"/>
      <c r="WOO75" s="183"/>
      <c r="WOP75" s="183"/>
      <c r="WOQ75" s="183"/>
      <c r="WOR75" s="183"/>
      <c r="WOS75" s="183"/>
      <c r="WOT75" s="183"/>
      <c r="WOU75" s="183"/>
      <c r="WOV75" s="183"/>
      <c r="WOW75" s="183"/>
      <c r="WOX75" s="183"/>
      <c r="WOY75" s="183"/>
      <c r="WOZ75" s="183"/>
      <c r="WPA75" s="183"/>
      <c r="WPB75" s="183"/>
      <c r="WPC75" s="183"/>
      <c r="WPD75" s="183"/>
      <c r="WPE75" s="183"/>
      <c r="WPF75" s="183"/>
      <c r="WPG75" s="183"/>
      <c r="WPH75" s="183"/>
      <c r="WPI75" s="183"/>
      <c r="WPJ75" s="183"/>
      <c r="WPK75" s="183"/>
      <c r="WPL75" s="183"/>
      <c r="WPM75" s="183"/>
      <c r="WPN75" s="183"/>
      <c r="WPO75" s="183"/>
      <c r="WPP75" s="183"/>
      <c r="WPQ75" s="183"/>
      <c r="WPR75" s="183"/>
      <c r="WPS75" s="183"/>
      <c r="WPT75" s="183"/>
      <c r="WPU75" s="183"/>
      <c r="WPV75" s="183"/>
      <c r="WPW75" s="183"/>
      <c r="WPX75" s="183"/>
      <c r="WPY75" s="183"/>
      <c r="WPZ75" s="183"/>
      <c r="WQA75" s="183"/>
      <c r="WQB75" s="183"/>
      <c r="WQC75" s="183"/>
      <c r="WQD75" s="183"/>
      <c r="WQE75" s="183"/>
      <c r="WQF75" s="183"/>
      <c r="WQG75" s="183"/>
      <c r="WQH75" s="183"/>
      <c r="WQI75" s="183"/>
      <c r="WQJ75" s="183"/>
      <c r="WQK75" s="183"/>
      <c r="WQL75" s="183"/>
      <c r="WQM75" s="183"/>
      <c r="WQN75" s="183"/>
      <c r="WQO75" s="183"/>
      <c r="WQP75" s="183"/>
      <c r="WQQ75" s="183"/>
      <c r="WQR75" s="183"/>
      <c r="WQS75" s="183"/>
      <c r="WQT75" s="183"/>
      <c r="WQU75" s="183"/>
      <c r="WQV75" s="183"/>
      <c r="WQW75" s="183"/>
      <c r="WQX75" s="183"/>
      <c r="WQY75" s="183"/>
      <c r="WQZ75" s="183"/>
      <c r="WRA75" s="183"/>
      <c r="WRB75" s="183"/>
      <c r="WRC75" s="183"/>
      <c r="WRD75" s="183"/>
      <c r="WRE75" s="183"/>
      <c r="WRF75" s="183"/>
      <c r="WRG75" s="183"/>
      <c r="WRH75" s="183"/>
      <c r="WRI75" s="183"/>
      <c r="WRJ75" s="183"/>
      <c r="WRK75" s="183"/>
      <c r="WRL75" s="183"/>
      <c r="WRM75" s="183"/>
      <c r="WRN75" s="183"/>
      <c r="WRO75" s="183"/>
      <c r="WRP75" s="183"/>
      <c r="WRQ75" s="183"/>
      <c r="WRR75" s="183"/>
      <c r="WRS75" s="183"/>
      <c r="WRT75" s="183"/>
      <c r="WRU75" s="183"/>
      <c r="WRV75" s="183"/>
      <c r="WRW75" s="183"/>
      <c r="WRX75" s="183"/>
      <c r="WRY75" s="183"/>
      <c r="WRZ75" s="183"/>
      <c r="WSA75" s="183"/>
      <c r="WSB75" s="183"/>
      <c r="WSC75" s="183"/>
      <c r="WSD75" s="183"/>
      <c r="WSE75" s="183"/>
      <c r="WSF75" s="183"/>
      <c r="WSG75" s="183"/>
      <c r="WSH75" s="183"/>
      <c r="WSI75" s="183"/>
      <c r="WSJ75" s="183"/>
      <c r="WSK75" s="183"/>
      <c r="WSL75" s="183"/>
      <c r="WSM75" s="183"/>
      <c r="WSN75" s="183"/>
      <c r="WSO75" s="183"/>
      <c r="WSP75" s="183"/>
      <c r="WSQ75" s="183"/>
      <c r="WSR75" s="183"/>
      <c r="WSS75" s="183"/>
      <c r="WST75" s="183"/>
      <c r="WSU75" s="183"/>
      <c r="WSV75" s="183"/>
      <c r="WSW75" s="183"/>
      <c r="WSX75" s="183"/>
      <c r="WSY75" s="183"/>
      <c r="WSZ75" s="183"/>
      <c r="WTA75" s="183"/>
      <c r="WTB75" s="183"/>
      <c r="WTC75" s="183"/>
      <c r="WTD75" s="183"/>
      <c r="WTE75" s="183"/>
      <c r="WTF75" s="183"/>
      <c r="WTG75" s="183"/>
      <c r="WTH75" s="183"/>
      <c r="WTI75" s="183"/>
      <c r="WTJ75" s="183"/>
      <c r="WTK75" s="183"/>
      <c r="WTL75" s="183"/>
      <c r="WTM75" s="183"/>
      <c r="WTN75" s="183"/>
      <c r="WTO75" s="183"/>
      <c r="WTP75" s="183"/>
      <c r="WTQ75" s="183"/>
      <c r="WTR75" s="183"/>
      <c r="WTS75" s="183"/>
      <c r="WTT75" s="183"/>
      <c r="WTU75" s="183"/>
      <c r="WTV75" s="183"/>
      <c r="WTW75" s="183"/>
      <c r="WTX75" s="183"/>
      <c r="WTY75" s="183"/>
      <c r="WTZ75" s="183"/>
      <c r="WUA75" s="183"/>
      <c r="WUB75" s="183"/>
      <c r="WUC75" s="183"/>
      <c r="WUD75" s="183"/>
      <c r="WUE75" s="183"/>
      <c r="WUF75" s="183"/>
      <c r="WUG75" s="183"/>
      <c r="WUH75" s="183"/>
      <c r="WUI75" s="183"/>
      <c r="WUJ75" s="183"/>
      <c r="WUK75" s="183"/>
      <c r="WUL75" s="183"/>
      <c r="WUM75" s="183"/>
      <c r="WUN75" s="183"/>
      <c r="WUO75" s="183"/>
      <c r="WUP75" s="183"/>
      <c r="WUQ75" s="183"/>
      <c r="WUR75" s="183"/>
      <c r="WUS75" s="183"/>
      <c r="WUT75" s="183"/>
      <c r="WUU75" s="183"/>
      <c r="WUV75" s="183"/>
      <c r="WUW75" s="183"/>
      <c r="WUX75" s="183"/>
      <c r="WUY75" s="183"/>
      <c r="WUZ75" s="183"/>
      <c r="WVA75" s="183"/>
      <c r="WVB75" s="183"/>
      <c r="WVC75" s="183"/>
      <c r="WVD75" s="183"/>
      <c r="WVE75" s="183"/>
      <c r="WVF75" s="183"/>
      <c r="WVG75" s="183"/>
      <c r="WVH75" s="183"/>
      <c r="WVI75" s="183"/>
      <c r="WVJ75" s="183"/>
      <c r="WVK75" s="183"/>
      <c r="WVL75" s="183"/>
      <c r="WVM75" s="183"/>
      <c r="WVN75" s="183"/>
      <c r="WVO75" s="183"/>
      <c r="WVP75" s="183"/>
      <c r="WVQ75" s="183"/>
      <c r="WVR75" s="183"/>
      <c r="WVS75" s="183"/>
      <c r="WVT75" s="183"/>
      <c r="WVU75" s="183"/>
      <c r="WVV75" s="183"/>
      <c r="WVW75" s="183"/>
      <c r="WVX75" s="183"/>
      <c r="WVY75" s="183"/>
      <c r="WVZ75" s="183"/>
      <c r="WWA75" s="183"/>
      <c r="WWB75" s="183"/>
      <c r="WWC75" s="183"/>
      <c r="WWD75" s="183"/>
      <c r="WWE75" s="183"/>
      <c r="WWF75" s="183"/>
      <c r="WWG75" s="183"/>
      <c r="WWH75" s="183"/>
      <c r="WWI75" s="183"/>
      <c r="WWJ75" s="183"/>
      <c r="WWK75" s="183"/>
      <c r="WWL75" s="183"/>
      <c r="WWM75" s="183"/>
      <c r="WWN75" s="183"/>
      <c r="WWO75" s="183"/>
      <c r="WWP75" s="183"/>
      <c r="WWQ75" s="183"/>
      <c r="WWR75" s="183"/>
      <c r="WWS75" s="183"/>
      <c r="WWT75" s="183"/>
      <c r="WWU75" s="183"/>
      <c r="WWV75" s="183"/>
      <c r="WWW75" s="183"/>
      <c r="WWX75" s="183"/>
      <c r="WWY75" s="183"/>
      <c r="WWZ75" s="183"/>
      <c r="WXA75" s="183"/>
      <c r="WXB75" s="183"/>
      <c r="WXC75" s="183"/>
      <c r="WXD75" s="183"/>
      <c r="WXE75" s="183"/>
      <c r="WXF75" s="183"/>
      <c r="WXG75" s="183"/>
      <c r="WXH75" s="183"/>
      <c r="WXI75" s="183"/>
      <c r="WXJ75" s="183"/>
      <c r="WXK75" s="183"/>
      <c r="WXL75" s="183"/>
      <c r="WXM75" s="183"/>
      <c r="WXN75" s="183"/>
      <c r="WXO75" s="183"/>
      <c r="WXP75" s="183"/>
      <c r="WXQ75" s="183"/>
      <c r="WXR75" s="183"/>
      <c r="WXS75" s="183"/>
      <c r="WXT75" s="183"/>
      <c r="WXU75" s="183"/>
      <c r="WXV75" s="183"/>
      <c r="WXW75" s="183"/>
      <c r="WXX75" s="183"/>
      <c r="WXY75" s="183"/>
      <c r="WXZ75" s="183"/>
      <c r="WYA75" s="183"/>
      <c r="WYB75" s="183"/>
      <c r="WYC75" s="183"/>
      <c r="WYD75" s="183"/>
      <c r="WYE75" s="183"/>
      <c r="WYF75" s="183"/>
      <c r="WYG75" s="183"/>
      <c r="WYH75" s="183"/>
      <c r="WYI75" s="183"/>
      <c r="WYJ75" s="183"/>
      <c r="WYK75" s="183"/>
      <c r="WYL75" s="183"/>
      <c r="WYM75" s="183"/>
      <c r="WYN75" s="183"/>
      <c r="WYO75" s="183"/>
      <c r="WYP75" s="183"/>
      <c r="WYQ75" s="183"/>
      <c r="WYR75" s="183"/>
      <c r="WYS75" s="183"/>
      <c r="WYT75" s="183"/>
      <c r="WYU75" s="183"/>
      <c r="WYV75" s="183"/>
      <c r="WYW75" s="183"/>
      <c r="WYX75" s="183"/>
      <c r="WYY75" s="183"/>
      <c r="WYZ75" s="183"/>
      <c r="WZA75" s="183"/>
      <c r="WZB75" s="183"/>
      <c r="WZC75" s="183"/>
      <c r="WZD75" s="183"/>
      <c r="WZE75" s="183"/>
      <c r="WZF75" s="183"/>
      <c r="WZG75" s="183"/>
      <c r="WZH75" s="183"/>
      <c r="WZI75" s="183"/>
      <c r="WZJ75" s="183"/>
      <c r="WZK75" s="183"/>
      <c r="WZL75" s="183"/>
      <c r="WZM75" s="183"/>
      <c r="WZN75" s="183"/>
      <c r="WZO75" s="183"/>
      <c r="WZP75" s="183"/>
      <c r="WZQ75" s="183"/>
      <c r="WZR75" s="183"/>
      <c r="WZS75" s="183"/>
      <c r="WZT75" s="183"/>
      <c r="WZU75" s="183"/>
      <c r="WZV75" s="183"/>
      <c r="WZW75" s="183"/>
      <c r="WZX75" s="183"/>
      <c r="WZY75" s="183"/>
      <c r="WZZ75" s="183"/>
      <c r="XAA75" s="183"/>
      <c r="XAB75" s="183"/>
      <c r="XAC75" s="183"/>
      <c r="XAD75" s="183"/>
      <c r="XAE75" s="183"/>
      <c r="XAF75" s="183"/>
      <c r="XAG75" s="183"/>
      <c r="XAH75" s="183"/>
      <c r="XAI75" s="183"/>
      <c r="XAJ75" s="183"/>
      <c r="XAK75" s="183"/>
      <c r="XAL75" s="183"/>
      <c r="XAM75" s="183"/>
      <c r="XAN75" s="183"/>
      <c r="XAO75" s="183"/>
      <c r="XAP75" s="183"/>
      <c r="XAQ75" s="183"/>
      <c r="XAR75" s="183"/>
      <c r="XAS75" s="183"/>
      <c r="XAT75" s="183"/>
      <c r="XAU75" s="183"/>
      <c r="XAV75" s="183"/>
      <c r="XAW75" s="183"/>
      <c r="XAX75" s="183"/>
      <c r="XAY75" s="183"/>
      <c r="XAZ75" s="183"/>
      <c r="XBA75" s="183"/>
      <c r="XBB75" s="183"/>
      <c r="XBC75" s="183"/>
      <c r="XBD75" s="183"/>
      <c r="XBE75" s="183"/>
      <c r="XBF75" s="183"/>
      <c r="XBG75" s="183"/>
      <c r="XBH75" s="183"/>
      <c r="XBI75" s="183"/>
      <c r="XBJ75" s="183"/>
      <c r="XBK75" s="183"/>
      <c r="XBL75" s="183"/>
      <c r="XBM75" s="183"/>
      <c r="XBN75" s="183"/>
      <c r="XBO75" s="183"/>
      <c r="XBP75" s="183"/>
      <c r="XBQ75" s="183"/>
      <c r="XBR75" s="183"/>
      <c r="XBS75" s="183"/>
      <c r="XBT75" s="183"/>
      <c r="XBU75" s="183"/>
      <c r="XBV75" s="183"/>
      <c r="XBW75" s="183"/>
      <c r="XBX75" s="183"/>
      <c r="XBY75" s="183"/>
      <c r="XBZ75" s="183"/>
      <c r="XCA75" s="183"/>
      <c r="XCB75" s="183"/>
      <c r="XCC75" s="183"/>
      <c r="XCD75" s="183"/>
      <c r="XCE75" s="183"/>
      <c r="XCF75" s="183"/>
      <c r="XCG75" s="183"/>
      <c r="XCH75" s="183"/>
      <c r="XCI75" s="183"/>
      <c r="XCJ75" s="183"/>
      <c r="XCK75" s="183"/>
      <c r="XCL75" s="183"/>
      <c r="XCM75" s="183"/>
      <c r="XCN75" s="183"/>
      <c r="XCO75" s="183"/>
      <c r="XCP75" s="183"/>
      <c r="XCQ75" s="183"/>
      <c r="XCR75" s="183"/>
      <c r="XCS75" s="183"/>
      <c r="XCT75" s="183"/>
      <c r="XCU75" s="183"/>
      <c r="XCV75" s="183"/>
      <c r="XCW75" s="183"/>
      <c r="XCX75" s="183"/>
      <c r="XCY75" s="183"/>
      <c r="XCZ75" s="183"/>
      <c r="XDA75" s="183"/>
      <c r="XDB75" s="183"/>
      <c r="XDC75" s="183"/>
      <c r="XDD75" s="183"/>
      <c r="XDE75" s="183"/>
      <c r="XDF75" s="183"/>
      <c r="XDG75" s="183"/>
      <c r="XDH75" s="183"/>
      <c r="XDI75" s="183"/>
      <c r="XDJ75" s="183"/>
      <c r="XDK75" s="183"/>
      <c r="XDL75" s="183"/>
      <c r="XDM75" s="183"/>
      <c r="XDN75" s="183"/>
      <c r="XDO75" s="183"/>
      <c r="XDP75" s="183"/>
      <c r="XDQ75" s="183"/>
      <c r="XDR75" s="183"/>
      <c r="XDS75" s="183"/>
      <c r="XDT75" s="183"/>
      <c r="XDU75" s="183"/>
      <c r="XDV75" s="183"/>
      <c r="XDW75" s="183"/>
      <c r="XDX75" s="183"/>
      <c r="XDY75" s="183"/>
      <c r="XDZ75" s="183"/>
      <c r="XEA75" s="183"/>
      <c r="XEB75" s="183"/>
      <c r="XEC75" s="183"/>
      <c r="XED75" s="183"/>
      <c r="XEE75" s="183"/>
      <c r="XEF75" s="183"/>
      <c r="XEG75" s="183"/>
      <c r="XEH75" s="183"/>
      <c r="XEI75" s="183"/>
      <c r="XEJ75" s="183"/>
      <c r="XEK75" s="183"/>
      <c r="XEL75" s="183"/>
      <c r="XEM75" s="183"/>
      <c r="XEN75" s="183"/>
      <c r="XEO75" s="183"/>
      <c r="XEP75" s="183"/>
      <c r="XEQ75" s="183"/>
      <c r="XER75" s="183"/>
      <c r="XES75" s="183"/>
      <c r="XET75" s="183"/>
      <c r="XEU75" s="183"/>
      <c r="XEV75" s="183"/>
      <c r="XEW75" s="183"/>
      <c r="XEX75" s="183"/>
      <c r="XEY75" s="183"/>
    </row>
    <row r="76" spans="1:16379" ht="15" customHeight="1">
      <c r="A76" s="14"/>
      <c r="B76" s="14"/>
      <c r="C76" s="14"/>
      <c r="D76" s="14"/>
      <c r="E76" s="14"/>
    </row>
    <row r="77" spans="1:16379" s="127" customFormat="1" ht="15" customHeight="1">
      <c r="F77" s="150"/>
      <c r="G77" s="150"/>
      <c r="H77" s="150"/>
      <c r="I77" s="150"/>
      <c r="J77" s="150"/>
      <c r="K77" s="150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</row>
    <row r="78" spans="1:16379" s="156" customFormat="1" ht="15" customHeight="1">
      <c r="A78" s="156" t="s">
        <v>269</v>
      </c>
      <c r="K78" s="157"/>
      <c r="L78" s="157"/>
      <c r="M78" s="157"/>
    </row>
    <row r="79" spans="1:16379" s="156" customFormat="1" ht="15" customHeight="1">
      <c r="A79" s="371" t="s">
        <v>270</v>
      </c>
      <c r="B79" s="371"/>
      <c r="C79" s="371"/>
      <c r="D79" s="371"/>
      <c r="E79" s="371"/>
      <c r="F79" s="371"/>
      <c r="G79" s="371"/>
      <c r="H79" s="371"/>
      <c r="I79" s="158"/>
      <c r="J79" s="159"/>
    </row>
    <row r="80" spans="1:16379" s="156" customFormat="1" ht="15" customHeight="1">
      <c r="A80" s="371"/>
      <c r="B80" s="371"/>
      <c r="C80" s="371"/>
      <c r="D80" s="371"/>
      <c r="E80" s="371"/>
      <c r="F80" s="371"/>
      <c r="G80" s="371"/>
      <c r="H80" s="371"/>
      <c r="I80" s="158"/>
      <c r="J80" s="159"/>
    </row>
    <row r="81" spans="1:10" s="156" customFormat="1" ht="15" customHeight="1">
      <c r="A81" s="156" t="s">
        <v>271</v>
      </c>
      <c r="B81" s="160"/>
      <c r="G81" s="158"/>
      <c r="H81" s="158"/>
      <c r="I81" s="158"/>
      <c r="J81" s="159"/>
    </row>
    <row r="82" spans="1:10" s="127" customFormat="1" ht="15" customHeight="1">
      <c r="A82" s="161"/>
      <c r="B82" s="43"/>
      <c r="C82" s="1"/>
      <c r="D82" s="1"/>
      <c r="E82" s="1"/>
      <c r="F82" s="1"/>
      <c r="G82" s="162"/>
      <c r="H82" s="162"/>
      <c r="I82" s="162"/>
      <c r="J82" s="163"/>
    </row>
    <row r="83" spans="1:10" s="127" customFormat="1" ht="15" customHeight="1">
      <c r="A83" s="164" t="s">
        <v>272</v>
      </c>
      <c r="B83" s="43"/>
      <c r="C83" s="43"/>
      <c r="D83" s="43"/>
      <c r="E83" s="43"/>
      <c r="F83" s="164" t="s">
        <v>273</v>
      </c>
      <c r="G83" s="162"/>
      <c r="H83" s="162"/>
      <c r="I83" s="162"/>
      <c r="J83" s="163"/>
    </row>
    <row r="84" spans="1:10" s="127" customFormat="1" ht="15" customHeight="1">
      <c r="A84" s="165" t="s">
        <v>274</v>
      </c>
      <c r="B84" s="1"/>
      <c r="C84" s="1"/>
      <c r="D84" s="1"/>
      <c r="E84" s="166"/>
      <c r="F84" s="1" t="s">
        <v>275</v>
      </c>
      <c r="G84" s="162"/>
      <c r="H84" s="162"/>
      <c r="I84" s="162"/>
      <c r="J84" s="163"/>
    </row>
    <row r="85" spans="1:10" s="127" customFormat="1" ht="15" customHeight="1">
      <c r="A85" s="1" t="s">
        <v>276</v>
      </c>
      <c r="B85" s="1"/>
      <c r="C85" s="1"/>
      <c r="D85" s="1"/>
      <c r="E85" s="166"/>
      <c r="F85" s="1" t="s">
        <v>277</v>
      </c>
      <c r="G85" s="162"/>
      <c r="H85" s="162"/>
      <c r="I85" s="162"/>
      <c r="J85" s="163"/>
    </row>
    <row r="86" spans="1:10" s="127" customFormat="1" ht="15" customHeight="1">
      <c r="A86" s="1" t="s">
        <v>278</v>
      </c>
      <c r="B86" s="1"/>
      <c r="C86" s="1"/>
      <c r="D86" s="166"/>
      <c r="E86" s="166"/>
      <c r="F86" s="1" t="s">
        <v>278</v>
      </c>
      <c r="G86" s="162"/>
      <c r="H86" s="162"/>
      <c r="I86" s="162"/>
      <c r="J86" s="163"/>
    </row>
    <row r="87" spans="1:10" s="127" customFormat="1" ht="15" customHeight="1">
      <c r="A87" s="1"/>
      <c r="B87" s="1"/>
      <c r="C87" s="1"/>
      <c r="D87" s="166"/>
      <c r="E87" s="166"/>
      <c r="F87" s="1"/>
      <c r="G87" s="162"/>
      <c r="H87" s="162"/>
      <c r="I87" s="162"/>
      <c r="J87" s="163"/>
    </row>
    <row r="88" spans="1:10" s="127" customFormat="1" ht="15" customHeight="1">
      <c r="A88" s="164" t="s">
        <v>279</v>
      </c>
      <c r="B88" s="43"/>
      <c r="C88" s="1"/>
      <c r="D88" s="1"/>
      <c r="E88" s="1"/>
      <c r="F88" s="164" t="s">
        <v>279</v>
      </c>
      <c r="G88" s="162"/>
      <c r="H88" s="162"/>
      <c r="I88" s="162"/>
      <c r="J88" s="163"/>
    </row>
    <row r="89" spans="1:10" s="127" customFormat="1" ht="15" customHeight="1">
      <c r="A89" s="1" t="s">
        <v>280</v>
      </c>
      <c r="B89" s="1" t="s">
        <v>281</v>
      </c>
      <c r="C89" s="1"/>
      <c r="D89" s="1"/>
      <c r="E89" s="1"/>
      <c r="F89" s="1" t="s">
        <v>282</v>
      </c>
      <c r="G89" s="1" t="s">
        <v>283</v>
      </c>
      <c r="H89" s="1"/>
      <c r="I89" s="162"/>
      <c r="J89" s="163"/>
    </row>
    <row r="90" spans="1:10" s="127" customFormat="1" ht="15" customHeight="1">
      <c r="A90" s="1" t="s">
        <v>284</v>
      </c>
      <c r="B90" s="1" t="s">
        <v>285</v>
      </c>
      <c r="C90" s="1"/>
      <c r="D90" s="1"/>
      <c r="E90" s="1"/>
      <c r="F90" s="1"/>
      <c r="G90" s="162"/>
      <c r="H90" s="162"/>
      <c r="I90" s="162"/>
      <c r="J90" s="163"/>
    </row>
    <row r="91" spans="1:10" s="127" customFormat="1" ht="15" customHeight="1">
      <c r="A91" s="1" t="s">
        <v>286</v>
      </c>
      <c r="B91" s="1" t="s">
        <v>287</v>
      </c>
      <c r="C91" s="1"/>
      <c r="D91" s="1"/>
      <c r="E91" s="1"/>
      <c r="H91" s="167"/>
      <c r="I91" s="167"/>
      <c r="J91" s="167"/>
    </row>
    <row r="92" spans="1:10" s="127" customFormat="1" ht="15" customHeight="1">
      <c r="A92" s="1"/>
      <c r="B92" s="1"/>
      <c r="C92" s="1"/>
      <c r="D92" s="1"/>
      <c r="E92" s="1"/>
      <c r="G92" s="168"/>
      <c r="H92" s="168"/>
    </row>
    <row r="93" spans="1:10" s="127" customFormat="1" ht="15" customHeight="1">
      <c r="A93" s="164" t="s">
        <v>288</v>
      </c>
      <c r="B93" s="169" t="s">
        <v>94</v>
      </c>
      <c r="C93" s="1"/>
      <c r="D93" s="1"/>
      <c r="E93" s="1"/>
      <c r="F93" s="164" t="s">
        <v>288</v>
      </c>
      <c r="G93" s="169" t="s">
        <v>94</v>
      </c>
      <c r="H93" s="168"/>
    </row>
    <row r="94" spans="1:10" s="127" customFormat="1" ht="15" customHeight="1">
      <c r="A94" s="170" t="s">
        <v>289</v>
      </c>
      <c r="B94" s="1"/>
      <c r="C94" s="1"/>
      <c r="D94" s="1"/>
      <c r="E94" s="1"/>
      <c r="F94" s="1" t="s">
        <v>290</v>
      </c>
      <c r="G94" s="1"/>
      <c r="H94" s="168"/>
    </row>
    <row r="95" spans="1:10" s="127" customFormat="1" ht="15" customHeight="1">
      <c r="A95" s="170" t="s">
        <v>291</v>
      </c>
      <c r="B95" s="169"/>
      <c r="C95" s="1"/>
      <c r="D95" s="1"/>
      <c r="E95" s="1"/>
      <c r="F95" s="1" t="s">
        <v>292</v>
      </c>
      <c r="G95" s="1"/>
      <c r="H95" s="168"/>
      <c r="I95" s="1"/>
      <c r="J95" s="1"/>
    </row>
    <row r="96" spans="1:10" s="127" customFormat="1" ht="15" customHeight="1">
      <c r="A96" s="170" t="s">
        <v>293</v>
      </c>
      <c r="B96" s="169"/>
      <c r="C96" s="1"/>
      <c r="D96" s="1"/>
      <c r="E96" s="1"/>
      <c r="G96" s="168"/>
      <c r="H96" s="1"/>
      <c r="I96" s="1"/>
      <c r="J96" s="1"/>
    </row>
    <row r="97" spans="1:16" s="127" customFormat="1" ht="15" customHeight="1">
      <c r="A97" s="170"/>
      <c r="B97" s="169"/>
      <c r="C97" s="1"/>
      <c r="D97" s="1"/>
      <c r="E97" s="1"/>
      <c r="G97" s="168"/>
      <c r="H97" s="1"/>
      <c r="I97" s="1"/>
      <c r="J97" s="1"/>
    </row>
    <row r="98" spans="1:16" s="127" customFormat="1" ht="15" customHeight="1">
      <c r="A98" s="164" t="s">
        <v>294</v>
      </c>
      <c r="B98" s="169" t="s">
        <v>106</v>
      </c>
      <c r="C98" s="1"/>
      <c r="D98" s="1"/>
      <c r="E98" s="1"/>
      <c r="F98" s="164" t="s">
        <v>294</v>
      </c>
      <c r="G98" s="169" t="s">
        <v>106</v>
      </c>
      <c r="H98" s="1"/>
      <c r="I98" s="1"/>
      <c r="J98" s="1"/>
    </row>
    <row r="99" spans="1:16" s="127" customFormat="1" ht="15" customHeight="1">
      <c r="A99" s="170" t="s">
        <v>295</v>
      </c>
      <c r="B99" s="1"/>
      <c r="C99" s="1"/>
      <c r="D99" s="1"/>
      <c r="E99" s="1"/>
      <c r="F99" s="170" t="s">
        <v>296</v>
      </c>
      <c r="G99" s="1"/>
      <c r="H99" s="1"/>
      <c r="I99" s="1"/>
      <c r="J99" s="1"/>
    </row>
    <row r="100" spans="1:16" s="127" customFormat="1" ht="15" customHeight="1">
      <c r="A100" s="1" t="s">
        <v>297</v>
      </c>
      <c r="B100" s="1"/>
      <c r="C100" s="1"/>
      <c r="D100" s="1"/>
      <c r="E100" s="1"/>
      <c r="H100" s="1"/>
      <c r="I100" s="1"/>
      <c r="J100" s="1"/>
    </row>
    <row r="101" spans="1:16" s="127" customFormat="1" ht="15" customHeight="1">
      <c r="A101" s="170" t="s">
        <v>590</v>
      </c>
      <c r="B101" s="1"/>
      <c r="C101" s="1"/>
      <c r="D101" s="1"/>
      <c r="E101" s="1"/>
      <c r="G101" s="168"/>
      <c r="H101" s="1"/>
      <c r="I101" s="1"/>
      <c r="J101" s="1"/>
    </row>
    <row r="102" spans="1:16" s="127" customFormat="1" ht="15" customHeight="1">
      <c r="C102" s="1"/>
      <c r="D102" s="1"/>
      <c r="E102" s="1"/>
      <c r="G102" s="168"/>
      <c r="H102" s="1"/>
      <c r="I102" s="1"/>
      <c r="J102" s="1"/>
    </row>
    <row r="103" spans="1:16" s="127" customFormat="1" ht="15" customHeight="1">
      <c r="C103" s="1"/>
      <c r="D103" s="1"/>
      <c r="E103" s="1"/>
      <c r="F103" s="164" t="s">
        <v>298</v>
      </c>
      <c r="G103" s="169" t="s">
        <v>140</v>
      </c>
      <c r="H103" s="1"/>
      <c r="I103" s="1"/>
      <c r="J103" s="1"/>
    </row>
    <row r="104" spans="1:16" s="127" customFormat="1" ht="15" customHeight="1">
      <c r="C104" s="1"/>
      <c r="D104" s="1"/>
      <c r="E104" s="1"/>
      <c r="F104" s="1" t="s">
        <v>299</v>
      </c>
      <c r="G104" s="1" t="s">
        <v>300</v>
      </c>
      <c r="H104" s="1"/>
      <c r="I104" s="1"/>
      <c r="J104" s="1"/>
    </row>
    <row r="105" spans="1:16" s="127" customFormat="1" ht="15" customHeight="1">
      <c r="F105" s="1" t="s">
        <v>301</v>
      </c>
      <c r="G105" s="1" t="s">
        <v>302</v>
      </c>
    </row>
    <row r="106" spans="1:16" s="127" customFormat="1" ht="15" customHeight="1">
      <c r="H106" s="168"/>
    </row>
    <row r="107" spans="1:16" s="127" customFormat="1" ht="15" customHeight="1">
      <c r="H107" s="168"/>
    </row>
    <row r="108" spans="1:16" s="127" customFormat="1" ht="15" customHeight="1">
      <c r="H108" s="168"/>
    </row>
    <row r="109" spans="1:16" s="127" customFormat="1" ht="15" customHeight="1">
      <c r="H109" s="168"/>
    </row>
    <row r="110" spans="1:16" s="127" customFormat="1" ht="15" customHeight="1">
      <c r="G110" s="168"/>
      <c r="H110" s="168"/>
      <c r="O110" s="9"/>
      <c r="P110" s="9"/>
    </row>
    <row r="111" spans="1:16" ht="15" customHeight="1">
      <c r="O111" s="9"/>
      <c r="P111" s="9"/>
    </row>
    <row r="113" spans="1:12" ht="15" customHeight="1">
      <c r="A113" s="127"/>
      <c r="B113" s="127"/>
      <c r="C113" s="127"/>
      <c r="D113" s="127"/>
      <c r="E113" s="127"/>
      <c r="F113" s="127"/>
      <c r="G113" s="168"/>
      <c r="H113" s="168"/>
      <c r="I113" s="127"/>
      <c r="J113" s="127"/>
      <c r="K113" s="127"/>
      <c r="L113" s="127"/>
    </row>
    <row r="114" spans="1:12" ht="15" customHeight="1">
      <c r="A114" s="127"/>
      <c r="B114" s="127"/>
      <c r="C114" s="127"/>
      <c r="D114" s="127"/>
      <c r="E114" s="127"/>
      <c r="F114" s="127"/>
      <c r="G114" s="168"/>
      <c r="H114" s="168"/>
      <c r="I114" s="127"/>
      <c r="J114" s="127"/>
      <c r="K114" s="127"/>
      <c r="L114" s="127"/>
    </row>
    <row r="115" spans="1:12" ht="15" customHeight="1">
      <c r="A115" s="127"/>
      <c r="B115" s="127"/>
      <c r="C115" s="127"/>
      <c r="D115" s="127"/>
      <c r="E115" s="127"/>
      <c r="F115" s="127"/>
      <c r="G115" s="168"/>
      <c r="H115" s="168"/>
      <c r="I115" s="127"/>
      <c r="J115" s="127"/>
      <c r="K115" s="127"/>
      <c r="L115" s="127"/>
    </row>
    <row r="116" spans="1:12" ht="15" customHeight="1">
      <c r="A116" s="127"/>
      <c r="B116" s="127"/>
      <c r="C116" s="127"/>
      <c r="D116" s="127"/>
      <c r="E116" s="127"/>
      <c r="F116" s="127"/>
      <c r="G116" s="168"/>
      <c r="H116" s="168"/>
      <c r="I116" s="127"/>
      <c r="J116" s="127"/>
      <c r="K116" s="127"/>
      <c r="L116" s="127"/>
    </row>
    <row r="117" spans="1:12" ht="15" customHeight="1">
      <c r="A117" s="127"/>
      <c r="B117" s="127"/>
      <c r="C117" s="127"/>
      <c r="D117" s="127"/>
      <c r="E117" s="127"/>
      <c r="F117" s="127"/>
      <c r="G117" s="168"/>
      <c r="H117" s="168"/>
      <c r="I117" s="127"/>
      <c r="J117" s="127"/>
      <c r="K117" s="127"/>
      <c r="L117" s="127"/>
    </row>
    <row r="118" spans="1:12" ht="15" customHeight="1">
      <c r="A118" s="127"/>
      <c r="B118" s="127"/>
      <c r="C118" s="127"/>
      <c r="D118" s="127"/>
      <c r="E118" s="127"/>
      <c r="F118" s="127"/>
      <c r="G118" s="168"/>
      <c r="H118" s="168"/>
      <c r="I118" s="127"/>
      <c r="J118" s="127"/>
      <c r="K118" s="127"/>
      <c r="L118" s="127"/>
    </row>
    <row r="119" spans="1:12" ht="15" customHeight="1">
      <c r="A119" s="127"/>
      <c r="B119" s="127"/>
      <c r="C119" s="127"/>
      <c r="D119" s="127"/>
      <c r="E119" s="127"/>
      <c r="F119" s="127"/>
      <c r="G119" s="168"/>
      <c r="H119" s="168"/>
      <c r="I119" s="127"/>
      <c r="J119" s="127"/>
      <c r="K119" s="127"/>
      <c r="L119" s="127"/>
    </row>
  </sheetData>
  <mergeCells count="36">
    <mergeCell ref="C1:J1"/>
    <mergeCell ref="A3:H3"/>
    <mergeCell ref="A5:A8"/>
    <mergeCell ref="D5:E5"/>
    <mergeCell ref="D8:E8"/>
    <mergeCell ref="D6:E6"/>
    <mergeCell ref="D7:E7"/>
    <mergeCell ref="A25:A26"/>
    <mergeCell ref="B25:C26"/>
    <mergeCell ref="A27:A35"/>
    <mergeCell ref="A14:A22"/>
    <mergeCell ref="F11:G11"/>
    <mergeCell ref="F25:G26"/>
    <mergeCell ref="I11:J11"/>
    <mergeCell ref="A12:A13"/>
    <mergeCell ref="B12:C13"/>
    <mergeCell ref="F12:G13"/>
    <mergeCell ref="F24:G24"/>
    <mergeCell ref="I24:J24"/>
    <mergeCell ref="A79:H80"/>
    <mergeCell ref="A40:A48"/>
    <mergeCell ref="F51:G51"/>
    <mergeCell ref="A52:A53"/>
    <mergeCell ref="B52:C53"/>
    <mergeCell ref="F52:G53"/>
    <mergeCell ref="A67:A75"/>
    <mergeCell ref="F64:G64"/>
    <mergeCell ref="A65:A66"/>
    <mergeCell ref="B65:C66"/>
    <mergeCell ref="F65:G66"/>
    <mergeCell ref="A54:A62"/>
    <mergeCell ref="I37:J37"/>
    <mergeCell ref="A38:A39"/>
    <mergeCell ref="B38:C39"/>
    <mergeCell ref="F38:G39"/>
    <mergeCell ref="F37:G37"/>
  </mergeCells>
  <hyperlinks>
    <hyperlink ref="A2" location="MENU!A1" display="BACK TO MENU" xr:uid="{3005BFC6-35D2-47AB-A2F8-3EFADF53ADAF}"/>
    <hyperlink ref="A86" r:id="rId1" display="http://www.tslines.com/" xr:uid="{CCDB5D98-F9AA-4554-8727-8DFC3EB1245D}"/>
    <hyperlink ref="F86" r:id="rId2" display="http://www.tslines.com/" xr:uid="{754D5553-E011-4B00-AAC7-C7FD19C73FA4}"/>
    <hyperlink ref="G98" r:id="rId3" xr:uid="{8244F15D-464C-454D-B7F0-0819544F1CE6}"/>
    <hyperlink ref="G103" r:id="rId4" xr:uid="{59FA834B-9446-497D-A806-D4768DD8AE4A}"/>
    <hyperlink ref="B98" r:id="rId5" xr:uid="{DE0D978A-DBE3-4E46-9996-56D5FF54A3FE}"/>
    <hyperlink ref="G93" r:id="rId6" display="mailto:cus.tslhph@tslines.com.vn" xr:uid="{9BCA6F75-CB37-4FAF-80FD-1F2E733DF8B8}"/>
    <hyperlink ref="B93" r:id="rId7" display="mailto:cus.tslhph@tslines.com.vn" xr:uid="{38EE1E62-3891-443F-ADD1-DD2D183B7432}"/>
  </hyperlinks>
  <pageMargins left="0.7" right="0.7" top="0.75" bottom="0.75" header="0.3" footer="0.3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4005-FCF4-4E0B-B509-40DD27A9E9A7}">
  <sheetPr>
    <tabColor rgb="FFFF0000"/>
  </sheetPr>
  <dimension ref="A1:XEY93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" style="1" customWidth="1"/>
    <col min="5" max="5" width="21.14062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16.28515625" style="1" bestFit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  <c r="J1" s="360"/>
    </row>
    <row r="2" spans="1:206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  <c r="J2" s="52"/>
      <c r="K2" s="52"/>
    </row>
    <row r="3" spans="1:206" s="174" customFormat="1" ht="20.25">
      <c r="A3" s="361" t="s">
        <v>468</v>
      </c>
      <c r="B3" s="361"/>
      <c r="C3" s="361"/>
      <c r="D3" s="361"/>
      <c r="E3" s="361"/>
      <c r="F3" s="361"/>
      <c r="G3" s="361"/>
      <c r="H3" s="361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6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6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6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K9" s="127"/>
      <c r="L9" s="127"/>
    </row>
    <row r="10" spans="1:206" s="127" customFormat="1" ht="15" customHeight="1" thickBot="1">
      <c r="A10" s="200" t="s">
        <v>304</v>
      </c>
      <c r="B10" s="201" t="s">
        <v>655</v>
      </c>
      <c r="C10" s="202"/>
      <c r="D10" s="81"/>
      <c r="E10" s="203"/>
      <c r="F10" s="210"/>
      <c r="G10" s="198"/>
      <c r="H10" s="197"/>
      <c r="I10" s="198"/>
      <c r="J10" s="174"/>
    </row>
    <row r="11" spans="1:206" s="127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388"/>
      <c r="G11" s="389"/>
      <c r="H11" s="133" t="s">
        <v>237</v>
      </c>
      <c r="I11" s="227" t="s">
        <v>469</v>
      </c>
      <c r="J11" s="228" t="s">
        <v>470</v>
      </c>
    </row>
    <row r="12" spans="1:206" s="127" customFormat="1" ht="15" customHeight="1">
      <c r="A12" s="380" t="s">
        <v>244</v>
      </c>
      <c r="B12" s="374"/>
      <c r="C12" s="375"/>
      <c r="D12" s="136" t="s">
        <v>245</v>
      </c>
      <c r="E12" s="139" t="s">
        <v>246</v>
      </c>
      <c r="F12" s="390" t="s">
        <v>308</v>
      </c>
      <c r="G12" s="391"/>
      <c r="H12" s="195" t="s">
        <v>309</v>
      </c>
      <c r="I12" s="232" t="s">
        <v>480</v>
      </c>
      <c r="J12" s="247" t="s">
        <v>481</v>
      </c>
    </row>
    <row r="13" spans="1:206" s="127" customFormat="1" ht="15" customHeight="1">
      <c r="A13" s="380"/>
      <c r="B13" s="376"/>
      <c r="C13" s="377"/>
      <c r="D13" s="140" t="s">
        <v>251</v>
      </c>
      <c r="E13" s="209" t="s">
        <v>252</v>
      </c>
      <c r="F13" s="390"/>
      <c r="G13" s="391"/>
      <c r="H13" s="231" t="s">
        <v>252</v>
      </c>
      <c r="I13" s="232" t="s">
        <v>471</v>
      </c>
      <c r="J13" s="233" t="s">
        <v>472</v>
      </c>
      <c r="M13" s="14"/>
    </row>
    <row r="14" spans="1:206" s="127" customFormat="1" ht="15" customHeight="1">
      <c r="A14" s="368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F14" s="142" t="s">
        <v>802</v>
      </c>
      <c r="G14" s="143" t="s">
        <v>631</v>
      </c>
      <c r="H14" s="144">
        <v>45788</v>
      </c>
      <c r="I14" s="144">
        <f>H14+5</f>
        <v>45793</v>
      </c>
      <c r="J14" s="186">
        <f>H14+6</f>
        <v>45794</v>
      </c>
      <c r="M14" s="14"/>
    </row>
    <row r="15" spans="1:206" s="127" customFormat="1" ht="15" customHeight="1">
      <c r="A15" s="369"/>
      <c r="B15" s="273" t="s">
        <v>658</v>
      </c>
      <c r="C15" s="186" t="s">
        <v>634</v>
      </c>
      <c r="D15" s="142">
        <f t="shared" ref="D15:D21" si="1">D14+7</f>
        <v>45789</v>
      </c>
      <c r="E15" s="143">
        <f t="shared" si="0"/>
        <v>45791</v>
      </c>
      <c r="F15" s="142" t="s">
        <v>803</v>
      </c>
      <c r="G15" s="143" t="s">
        <v>676</v>
      </c>
      <c r="H15" s="144">
        <f t="shared" ref="H15:H22" si="2">H14+7</f>
        <v>45795</v>
      </c>
      <c r="I15" s="144">
        <f t="shared" ref="I15" si="3">H15+5</f>
        <v>45800</v>
      </c>
      <c r="J15" s="186">
        <f t="shared" ref="J15" si="4">H15+6</f>
        <v>45801</v>
      </c>
      <c r="M15" s="14"/>
    </row>
    <row r="16" spans="1:206" s="127" customFormat="1" ht="15" customHeight="1">
      <c r="A16" s="369"/>
      <c r="B16" s="273" t="s">
        <v>659</v>
      </c>
      <c r="C16" s="186" t="s">
        <v>696</v>
      </c>
      <c r="D16" s="142">
        <f t="shared" si="1"/>
        <v>45796</v>
      </c>
      <c r="E16" s="143">
        <f t="shared" si="0"/>
        <v>45798</v>
      </c>
      <c r="F16" s="142" t="s">
        <v>802</v>
      </c>
      <c r="G16" s="143" t="s">
        <v>646</v>
      </c>
      <c r="H16" s="144">
        <f t="shared" si="2"/>
        <v>45802</v>
      </c>
      <c r="I16" s="144">
        <f t="shared" ref="I16:I21" si="5">H16+5</f>
        <v>45807</v>
      </c>
      <c r="J16" s="186">
        <f t="shared" ref="J16:J21" si="6">H16+6</f>
        <v>45808</v>
      </c>
      <c r="M16" s="14"/>
    </row>
    <row r="17" spans="1:13" s="127" customFormat="1" ht="15" customHeight="1">
      <c r="A17" s="369"/>
      <c r="B17" s="273" t="s">
        <v>693</v>
      </c>
      <c r="C17" s="186" t="s">
        <v>697</v>
      </c>
      <c r="D17" s="142">
        <f t="shared" si="1"/>
        <v>45803</v>
      </c>
      <c r="E17" s="143">
        <f t="shared" si="0"/>
        <v>45805</v>
      </c>
      <c r="F17" s="142" t="s">
        <v>803</v>
      </c>
      <c r="G17" s="143" t="s">
        <v>694</v>
      </c>
      <c r="H17" s="144">
        <f t="shared" si="2"/>
        <v>45809</v>
      </c>
      <c r="I17" s="144">
        <f t="shared" si="5"/>
        <v>45814</v>
      </c>
      <c r="J17" s="186">
        <f t="shared" si="6"/>
        <v>45815</v>
      </c>
      <c r="M17" s="14"/>
    </row>
    <row r="18" spans="1:13" s="127" customFormat="1" ht="15" customHeight="1">
      <c r="A18" s="369"/>
      <c r="B18" s="273" t="s">
        <v>658</v>
      </c>
      <c r="C18" s="186" t="s">
        <v>635</v>
      </c>
      <c r="D18" s="142">
        <f t="shared" si="1"/>
        <v>45810</v>
      </c>
      <c r="E18" s="143">
        <f t="shared" si="0"/>
        <v>45812</v>
      </c>
      <c r="F18" s="142" t="s">
        <v>802</v>
      </c>
      <c r="G18" s="143" t="s">
        <v>647</v>
      </c>
      <c r="H18" s="144">
        <f t="shared" si="2"/>
        <v>45816</v>
      </c>
      <c r="I18" s="144">
        <f t="shared" si="5"/>
        <v>45821</v>
      </c>
      <c r="J18" s="186">
        <f t="shared" si="6"/>
        <v>45822</v>
      </c>
      <c r="M18" s="14"/>
    </row>
    <row r="19" spans="1:13" s="127" customFormat="1" ht="15" customHeight="1">
      <c r="A19" s="369"/>
      <c r="B19" s="273" t="s">
        <v>659</v>
      </c>
      <c r="C19" s="186" t="s">
        <v>761</v>
      </c>
      <c r="D19" s="142">
        <f t="shared" si="1"/>
        <v>45817</v>
      </c>
      <c r="E19" s="143">
        <f t="shared" si="0"/>
        <v>45819</v>
      </c>
      <c r="F19" s="142" t="s">
        <v>803</v>
      </c>
      <c r="G19" s="143" t="s">
        <v>721</v>
      </c>
      <c r="H19" s="144">
        <f t="shared" si="2"/>
        <v>45823</v>
      </c>
      <c r="I19" s="144">
        <f t="shared" si="5"/>
        <v>45828</v>
      </c>
      <c r="J19" s="186">
        <f t="shared" si="6"/>
        <v>45829</v>
      </c>
      <c r="M19" s="14"/>
    </row>
    <row r="20" spans="1:13" s="127" customFormat="1" ht="15" customHeight="1">
      <c r="A20" s="369"/>
      <c r="B20" s="273" t="s">
        <v>693</v>
      </c>
      <c r="C20" s="186" t="s">
        <v>762</v>
      </c>
      <c r="D20" s="142">
        <f t="shared" si="1"/>
        <v>45824</v>
      </c>
      <c r="E20" s="143">
        <f t="shared" si="0"/>
        <v>45826</v>
      </c>
      <c r="F20" s="142" t="s">
        <v>802</v>
      </c>
      <c r="G20" s="143" t="s">
        <v>676</v>
      </c>
      <c r="H20" s="144">
        <f t="shared" si="2"/>
        <v>45830</v>
      </c>
      <c r="I20" s="144">
        <f t="shared" si="5"/>
        <v>45835</v>
      </c>
      <c r="J20" s="186">
        <f t="shared" si="6"/>
        <v>45836</v>
      </c>
      <c r="M20" s="14"/>
    </row>
    <row r="21" spans="1:13" s="127" customFormat="1" ht="15" customHeight="1">
      <c r="A21" s="369"/>
      <c r="B21" s="273" t="s">
        <v>658</v>
      </c>
      <c r="C21" s="186" t="s">
        <v>636</v>
      </c>
      <c r="D21" s="142">
        <f t="shared" si="1"/>
        <v>45831</v>
      </c>
      <c r="E21" s="143">
        <f t="shared" si="0"/>
        <v>45833</v>
      </c>
      <c r="F21" s="142" t="s">
        <v>803</v>
      </c>
      <c r="G21" s="143" t="s">
        <v>722</v>
      </c>
      <c r="H21" s="144">
        <f t="shared" si="2"/>
        <v>45837</v>
      </c>
      <c r="I21" s="144">
        <f t="shared" si="5"/>
        <v>45842</v>
      </c>
      <c r="J21" s="186">
        <f t="shared" si="6"/>
        <v>45843</v>
      </c>
      <c r="M21" s="14"/>
    </row>
    <row r="22" spans="1:13" s="127" customFormat="1" ht="1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F22" s="147" t="s">
        <v>802</v>
      </c>
      <c r="G22" s="148" t="s">
        <v>694</v>
      </c>
      <c r="H22" s="149">
        <f t="shared" si="2"/>
        <v>45844</v>
      </c>
      <c r="I22" s="149">
        <f t="shared" ref="I22" si="7">H22+5</f>
        <v>45849</v>
      </c>
      <c r="J22" s="148">
        <f t="shared" ref="J22" si="8">H22+6</f>
        <v>45850</v>
      </c>
      <c r="M22" s="14"/>
    </row>
    <row r="23" spans="1:13" s="127" customFormat="1" ht="15" customHeight="1" thickBot="1">
      <c r="K23" s="14"/>
      <c r="L23" s="14"/>
      <c r="M23" s="14"/>
    </row>
    <row r="24" spans="1:13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237</v>
      </c>
      <c r="F24" s="388"/>
      <c r="G24" s="389"/>
      <c r="H24" s="133" t="s">
        <v>237</v>
      </c>
      <c r="I24" s="227" t="s">
        <v>469</v>
      </c>
      <c r="J24" s="228" t="s">
        <v>470</v>
      </c>
    </row>
    <row r="25" spans="1:13" s="14" customFormat="1" ht="15" customHeight="1">
      <c r="A25" s="372" t="s">
        <v>244</v>
      </c>
      <c r="B25" s="374"/>
      <c r="C25" s="375"/>
      <c r="D25" s="136" t="s">
        <v>245</v>
      </c>
      <c r="E25" s="139" t="s">
        <v>247</v>
      </c>
      <c r="F25" s="390" t="s">
        <v>308</v>
      </c>
      <c r="G25" s="391"/>
      <c r="H25" s="195" t="s">
        <v>309</v>
      </c>
      <c r="I25" s="232" t="s">
        <v>480</v>
      </c>
      <c r="J25" s="247" t="s">
        <v>481</v>
      </c>
    </row>
    <row r="26" spans="1:13" s="14" customFormat="1" ht="15" customHeight="1">
      <c r="A26" s="373"/>
      <c r="B26" s="376"/>
      <c r="C26" s="377"/>
      <c r="D26" s="140" t="s">
        <v>251</v>
      </c>
      <c r="E26" s="155" t="s">
        <v>252</v>
      </c>
      <c r="F26" s="390"/>
      <c r="G26" s="391"/>
      <c r="H26" s="231" t="s">
        <v>252</v>
      </c>
      <c r="I26" s="232" t="s">
        <v>471</v>
      </c>
      <c r="J26" s="233" t="s">
        <v>472</v>
      </c>
    </row>
    <row r="27" spans="1:13" s="14" customFormat="1" ht="15" customHeight="1">
      <c r="A27" s="369" t="s">
        <v>665</v>
      </c>
      <c r="B27" s="273" t="s">
        <v>602</v>
      </c>
      <c r="C27" s="186" t="s">
        <v>636</v>
      </c>
      <c r="D27" s="304" t="s">
        <v>760</v>
      </c>
      <c r="E27" s="143"/>
      <c r="F27" s="142" t="s">
        <v>803</v>
      </c>
      <c r="G27" s="143" t="s">
        <v>676</v>
      </c>
      <c r="H27" s="144">
        <v>45795</v>
      </c>
      <c r="I27" s="144">
        <f t="shared" ref="I27:I29" si="9">H27+5</f>
        <v>45800</v>
      </c>
      <c r="J27" s="186">
        <f t="shared" ref="J27:J29" si="10">H27+6</f>
        <v>45801</v>
      </c>
    </row>
    <row r="28" spans="1:13" s="14" customFormat="1" ht="15" customHeight="1">
      <c r="A28" s="369"/>
      <c r="B28" s="273" t="s">
        <v>667</v>
      </c>
      <c r="C28" s="186" t="s">
        <v>635</v>
      </c>
      <c r="D28" s="142">
        <v>45791</v>
      </c>
      <c r="E28" s="143">
        <f t="shared" ref="E28:E35" si="11">D28+3</f>
        <v>45794</v>
      </c>
      <c r="F28" s="142" t="s">
        <v>802</v>
      </c>
      <c r="G28" s="143" t="s">
        <v>646</v>
      </c>
      <c r="H28" s="144">
        <f t="shared" ref="H28:H29" si="12">H27+7</f>
        <v>45802</v>
      </c>
      <c r="I28" s="144">
        <f t="shared" si="9"/>
        <v>45807</v>
      </c>
      <c r="J28" s="186">
        <f t="shared" si="10"/>
        <v>45808</v>
      </c>
    </row>
    <row r="29" spans="1:13" s="14" customFormat="1" ht="15" customHeight="1">
      <c r="A29" s="369"/>
      <c r="B29" s="273" t="s">
        <v>602</v>
      </c>
      <c r="C29" s="186" t="s">
        <v>644</v>
      </c>
      <c r="D29" s="142">
        <f t="shared" ref="D29:D34" si="13">D28+7</f>
        <v>45798</v>
      </c>
      <c r="E29" s="143">
        <f t="shared" si="11"/>
        <v>45801</v>
      </c>
      <c r="F29" s="142" t="s">
        <v>803</v>
      </c>
      <c r="G29" s="143" t="s">
        <v>694</v>
      </c>
      <c r="H29" s="144">
        <f t="shared" si="12"/>
        <v>45809</v>
      </c>
      <c r="I29" s="144">
        <f t="shared" si="9"/>
        <v>45814</v>
      </c>
      <c r="J29" s="186">
        <f t="shared" si="10"/>
        <v>45815</v>
      </c>
    </row>
    <row r="30" spans="1:13" s="14" customFormat="1" ht="15" customHeight="1">
      <c r="A30" s="369"/>
      <c r="B30" s="273" t="s">
        <v>759</v>
      </c>
      <c r="C30" s="186" t="s">
        <v>672</v>
      </c>
      <c r="D30" s="142">
        <f t="shared" si="13"/>
        <v>45805</v>
      </c>
      <c r="E30" s="143">
        <f t="shared" si="11"/>
        <v>45808</v>
      </c>
      <c r="F30" s="142" t="s">
        <v>802</v>
      </c>
      <c r="G30" s="143" t="s">
        <v>647</v>
      </c>
      <c r="H30" s="144">
        <f t="shared" ref="H30:H34" si="14">H29+7</f>
        <v>45816</v>
      </c>
      <c r="I30" s="144">
        <f t="shared" ref="I30:I35" si="15">H30+5</f>
        <v>45821</v>
      </c>
      <c r="J30" s="186">
        <f t="shared" ref="J30:J35" si="16">H30+6</f>
        <v>45822</v>
      </c>
    </row>
    <row r="31" spans="1:13" s="14" customFormat="1" ht="15" customHeight="1">
      <c r="A31" s="369"/>
      <c r="B31" s="273" t="s">
        <v>559</v>
      </c>
      <c r="C31" s="186" t="s">
        <v>670</v>
      </c>
      <c r="D31" s="142">
        <f t="shared" si="13"/>
        <v>45812</v>
      </c>
      <c r="E31" s="143">
        <f t="shared" si="11"/>
        <v>45815</v>
      </c>
      <c r="F31" s="302" t="s">
        <v>803</v>
      </c>
      <c r="G31" s="186" t="s">
        <v>721</v>
      </c>
      <c r="H31" s="144">
        <f t="shared" si="14"/>
        <v>45823</v>
      </c>
      <c r="I31" s="144">
        <f t="shared" si="15"/>
        <v>45828</v>
      </c>
      <c r="J31" s="186">
        <f t="shared" si="16"/>
        <v>45829</v>
      </c>
    </row>
    <row r="32" spans="1:13" s="14" customFormat="1" ht="15" customHeight="1">
      <c r="A32" s="369"/>
      <c r="B32" s="273" t="s">
        <v>602</v>
      </c>
      <c r="C32" s="186" t="s">
        <v>670</v>
      </c>
      <c r="D32" s="142">
        <f t="shared" si="13"/>
        <v>45819</v>
      </c>
      <c r="E32" s="143">
        <f t="shared" si="11"/>
        <v>45822</v>
      </c>
      <c r="F32" s="302" t="s">
        <v>802</v>
      </c>
      <c r="G32" s="186" t="s">
        <v>676</v>
      </c>
      <c r="H32" s="144">
        <f t="shared" si="14"/>
        <v>45830</v>
      </c>
      <c r="I32" s="144">
        <f t="shared" si="15"/>
        <v>45835</v>
      </c>
      <c r="J32" s="186">
        <f t="shared" si="16"/>
        <v>45836</v>
      </c>
    </row>
    <row r="33" spans="1:16379" s="14" customFormat="1" ht="15" customHeight="1">
      <c r="A33" s="369"/>
      <c r="B33" s="273" t="s">
        <v>759</v>
      </c>
      <c r="C33" s="186" t="s">
        <v>673</v>
      </c>
      <c r="D33" s="142">
        <f t="shared" si="13"/>
        <v>45826</v>
      </c>
      <c r="E33" s="143">
        <f t="shared" si="11"/>
        <v>45829</v>
      </c>
      <c r="F33" s="302" t="s">
        <v>803</v>
      </c>
      <c r="G33" s="186" t="s">
        <v>722</v>
      </c>
      <c r="H33" s="144">
        <f t="shared" si="14"/>
        <v>45837</v>
      </c>
      <c r="I33" s="144">
        <f t="shared" si="15"/>
        <v>45842</v>
      </c>
      <c r="J33" s="186">
        <f t="shared" si="16"/>
        <v>45843</v>
      </c>
    </row>
    <row r="34" spans="1:16379" s="14" customFormat="1" ht="15" customHeight="1">
      <c r="A34" s="369"/>
      <c r="B34" s="273" t="s">
        <v>559</v>
      </c>
      <c r="C34" s="186" t="s">
        <v>671</v>
      </c>
      <c r="D34" s="142">
        <f t="shared" si="13"/>
        <v>45833</v>
      </c>
      <c r="E34" s="143">
        <f t="shared" si="11"/>
        <v>45836</v>
      </c>
      <c r="F34" s="302" t="s">
        <v>802</v>
      </c>
      <c r="G34" s="186" t="s">
        <v>694</v>
      </c>
      <c r="H34" s="144">
        <f t="shared" si="14"/>
        <v>45844</v>
      </c>
      <c r="I34" s="144">
        <f t="shared" si="15"/>
        <v>45849</v>
      </c>
      <c r="J34" s="186">
        <f t="shared" si="16"/>
        <v>45850</v>
      </c>
    </row>
    <row r="35" spans="1:16379" s="14" customFormat="1" ht="15" customHeight="1" thickBot="1">
      <c r="A35" s="370"/>
      <c r="B35" s="272" t="s">
        <v>602</v>
      </c>
      <c r="C35" s="148" t="s">
        <v>671</v>
      </c>
      <c r="D35" s="147">
        <f>D34+7</f>
        <v>45840</v>
      </c>
      <c r="E35" s="148">
        <f t="shared" si="11"/>
        <v>45843</v>
      </c>
      <c r="F35" s="147" t="s">
        <v>803</v>
      </c>
      <c r="G35" s="148" t="s">
        <v>723</v>
      </c>
      <c r="H35" s="149">
        <f>H34+7</f>
        <v>45851</v>
      </c>
      <c r="I35" s="149">
        <f t="shared" si="15"/>
        <v>45856</v>
      </c>
      <c r="J35" s="148">
        <f t="shared" si="16"/>
        <v>45857</v>
      </c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261</v>
      </c>
      <c r="F37" s="388"/>
      <c r="G37" s="389"/>
      <c r="H37" s="133" t="s">
        <v>238</v>
      </c>
      <c r="I37" s="227" t="s">
        <v>469</v>
      </c>
      <c r="J37" s="228" t="s">
        <v>470</v>
      </c>
      <c r="K37" s="14"/>
    </row>
    <row r="38" spans="1:16379" s="127" customFormat="1" ht="15" customHeight="1">
      <c r="A38" s="372" t="s">
        <v>244</v>
      </c>
      <c r="B38" s="374"/>
      <c r="C38" s="375"/>
      <c r="D38" s="136" t="s">
        <v>245</v>
      </c>
      <c r="E38" s="139" t="s">
        <v>247</v>
      </c>
      <c r="F38" s="390" t="s">
        <v>308</v>
      </c>
      <c r="G38" s="391"/>
      <c r="H38" s="195" t="s">
        <v>245</v>
      </c>
      <c r="I38" s="232" t="s">
        <v>414</v>
      </c>
      <c r="J38" s="232" t="s">
        <v>415</v>
      </c>
      <c r="K38" s="14"/>
    </row>
    <row r="39" spans="1:16379" s="127" customFormat="1" ht="15" customHeight="1">
      <c r="A39" s="373"/>
      <c r="B39" s="376"/>
      <c r="C39" s="377"/>
      <c r="D39" s="140" t="s">
        <v>47</v>
      </c>
      <c r="E39" s="155" t="s">
        <v>266</v>
      </c>
      <c r="F39" s="390"/>
      <c r="G39" s="391"/>
      <c r="H39" s="231" t="s">
        <v>253</v>
      </c>
      <c r="I39" s="232" t="s">
        <v>471</v>
      </c>
      <c r="J39" s="233" t="s">
        <v>472</v>
      </c>
      <c r="K39" s="14"/>
    </row>
    <row r="40" spans="1:16379" s="127" customFormat="1" ht="15" customHeight="1">
      <c r="A40" s="368" t="s">
        <v>653</v>
      </c>
      <c r="B40" s="142" t="s">
        <v>663</v>
      </c>
      <c r="C40" s="143" t="s">
        <v>635</v>
      </c>
      <c r="D40" s="144">
        <v>45783</v>
      </c>
      <c r="E40" s="186">
        <f t="shared" ref="E40:E47" si="17">D40+3</f>
        <v>45786</v>
      </c>
      <c r="F40" s="142" t="s">
        <v>802</v>
      </c>
      <c r="G40" s="143" t="s">
        <v>631</v>
      </c>
      <c r="H40" s="144">
        <v>45789</v>
      </c>
      <c r="I40" s="144">
        <f t="shared" ref="I40:I42" si="18">H40+5</f>
        <v>45794</v>
      </c>
      <c r="J40" s="186">
        <f t="shared" ref="J40:J42" si="19">H40+6</f>
        <v>45795</v>
      </c>
      <c r="K40" s="14"/>
    </row>
    <row r="41" spans="1:16379" s="127" customFormat="1" ht="15" customHeight="1">
      <c r="A41" s="369"/>
      <c r="B41" s="142" t="s">
        <v>641</v>
      </c>
      <c r="C41" s="186" t="s">
        <v>698</v>
      </c>
      <c r="D41" s="144">
        <f t="shared" ref="D41:D48" si="20">D40+7</f>
        <v>45790</v>
      </c>
      <c r="E41" s="186">
        <f t="shared" si="17"/>
        <v>45793</v>
      </c>
      <c r="F41" s="142" t="s">
        <v>803</v>
      </c>
      <c r="G41" s="143" t="s">
        <v>676</v>
      </c>
      <c r="H41" s="144">
        <f t="shared" ref="H41:H48" si="21">H40+7</f>
        <v>45796</v>
      </c>
      <c r="I41" s="144">
        <f t="shared" si="18"/>
        <v>45801</v>
      </c>
      <c r="J41" s="186">
        <f t="shared" si="19"/>
        <v>45802</v>
      </c>
      <c r="K41" s="14"/>
    </row>
    <row r="42" spans="1:16379" s="127" customFormat="1" ht="15" customHeight="1">
      <c r="A42" s="369"/>
      <c r="B42" s="142" t="s">
        <v>663</v>
      </c>
      <c r="C42" s="186" t="s">
        <v>636</v>
      </c>
      <c r="D42" s="144">
        <f t="shared" si="20"/>
        <v>45797</v>
      </c>
      <c r="E42" s="186">
        <f t="shared" si="17"/>
        <v>45800</v>
      </c>
      <c r="F42" s="142" t="s">
        <v>802</v>
      </c>
      <c r="G42" s="143" t="s">
        <v>646</v>
      </c>
      <c r="H42" s="144">
        <f t="shared" si="21"/>
        <v>45803</v>
      </c>
      <c r="I42" s="144">
        <f t="shared" si="18"/>
        <v>45808</v>
      </c>
      <c r="J42" s="186">
        <f t="shared" si="19"/>
        <v>45809</v>
      </c>
      <c r="K42" s="14"/>
    </row>
    <row r="43" spans="1:16379" s="127" customFormat="1" ht="15" customHeight="1">
      <c r="A43" s="369"/>
      <c r="B43" s="142" t="s">
        <v>641</v>
      </c>
      <c r="C43" s="186" t="s">
        <v>699</v>
      </c>
      <c r="D43" s="144">
        <f t="shared" si="20"/>
        <v>45804</v>
      </c>
      <c r="E43" s="186">
        <f t="shared" si="17"/>
        <v>45807</v>
      </c>
      <c r="F43" s="142" t="s">
        <v>803</v>
      </c>
      <c r="G43" s="143" t="s">
        <v>694</v>
      </c>
      <c r="H43" s="144">
        <f t="shared" si="21"/>
        <v>45810</v>
      </c>
      <c r="I43" s="144">
        <f t="shared" ref="I43:I47" si="22">H43+5</f>
        <v>45815</v>
      </c>
      <c r="J43" s="186">
        <f t="shared" ref="J43:J47" si="23">H43+6</f>
        <v>45816</v>
      </c>
      <c r="K43" s="14"/>
    </row>
    <row r="44" spans="1:16379" s="127" customFormat="1" ht="15" customHeight="1">
      <c r="A44" s="369"/>
      <c r="B44" s="142" t="s">
        <v>663</v>
      </c>
      <c r="C44" s="186" t="s">
        <v>644</v>
      </c>
      <c r="D44" s="144">
        <f t="shared" si="20"/>
        <v>45811</v>
      </c>
      <c r="E44" s="186">
        <f t="shared" si="17"/>
        <v>45814</v>
      </c>
      <c r="F44" s="142" t="s">
        <v>802</v>
      </c>
      <c r="G44" s="143" t="s">
        <v>647</v>
      </c>
      <c r="H44" s="144">
        <f t="shared" si="21"/>
        <v>45817</v>
      </c>
      <c r="I44" s="144">
        <f t="shared" si="22"/>
        <v>45822</v>
      </c>
      <c r="J44" s="186">
        <f t="shared" si="23"/>
        <v>45823</v>
      </c>
      <c r="K44" s="14"/>
    </row>
    <row r="45" spans="1:16379" s="127" customFormat="1" ht="15" customHeight="1">
      <c r="A45" s="369"/>
      <c r="B45" s="142" t="s">
        <v>641</v>
      </c>
      <c r="C45" s="186" t="s">
        <v>764</v>
      </c>
      <c r="D45" s="144">
        <f t="shared" si="20"/>
        <v>45818</v>
      </c>
      <c r="E45" s="186">
        <f t="shared" si="17"/>
        <v>45821</v>
      </c>
      <c r="F45" s="142" t="s">
        <v>803</v>
      </c>
      <c r="G45" s="143" t="s">
        <v>721</v>
      </c>
      <c r="H45" s="144">
        <f t="shared" si="21"/>
        <v>45824</v>
      </c>
      <c r="I45" s="144">
        <f t="shared" si="22"/>
        <v>45829</v>
      </c>
      <c r="J45" s="186">
        <f t="shared" si="23"/>
        <v>45830</v>
      </c>
      <c r="K45" s="14"/>
    </row>
    <row r="46" spans="1:16379" s="127" customFormat="1" ht="15" customHeight="1">
      <c r="A46" s="369"/>
      <c r="B46" s="142" t="s">
        <v>663</v>
      </c>
      <c r="C46" s="186" t="s">
        <v>670</v>
      </c>
      <c r="D46" s="144">
        <f t="shared" si="20"/>
        <v>45825</v>
      </c>
      <c r="E46" s="186">
        <f t="shared" si="17"/>
        <v>45828</v>
      </c>
      <c r="F46" s="142" t="s">
        <v>802</v>
      </c>
      <c r="G46" s="143" t="s">
        <v>676</v>
      </c>
      <c r="H46" s="144">
        <f t="shared" si="21"/>
        <v>45831</v>
      </c>
      <c r="I46" s="144">
        <f t="shared" si="22"/>
        <v>45836</v>
      </c>
      <c r="J46" s="186">
        <f t="shared" si="23"/>
        <v>45837</v>
      </c>
      <c r="K46" s="14"/>
    </row>
    <row r="47" spans="1:16379" s="127" customFormat="1" ht="15" customHeight="1">
      <c r="A47" s="369"/>
      <c r="B47" s="142" t="s">
        <v>641</v>
      </c>
      <c r="C47" s="186" t="s">
        <v>765</v>
      </c>
      <c r="D47" s="144">
        <f t="shared" si="20"/>
        <v>45832</v>
      </c>
      <c r="E47" s="186">
        <f t="shared" si="17"/>
        <v>45835</v>
      </c>
      <c r="F47" s="142" t="s">
        <v>803</v>
      </c>
      <c r="G47" s="143" t="s">
        <v>722</v>
      </c>
      <c r="H47" s="144">
        <f t="shared" si="21"/>
        <v>45838</v>
      </c>
      <c r="I47" s="144">
        <f t="shared" si="22"/>
        <v>45843</v>
      </c>
      <c r="J47" s="186">
        <f t="shared" si="23"/>
        <v>45844</v>
      </c>
      <c r="K47" s="14"/>
    </row>
    <row r="48" spans="1:16379" s="127" customFormat="1" ht="15" customHeight="1" thickBot="1">
      <c r="A48" s="370"/>
      <c r="B48" s="147" t="s">
        <v>663</v>
      </c>
      <c r="C48" s="148" t="s">
        <v>671</v>
      </c>
      <c r="D48" s="149">
        <f t="shared" si="20"/>
        <v>45839</v>
      </c>
      <c r="E48" s="148">
        <f>D48+3</f>
        <v>45842</v>
      </c>
      <c r="F48" s="147" t="s">
        <v>802</v>
      </c>
      <c r="G48" s="148" t="s">
        <v>694</v>
      </c>
      <c r="H48" s="149">
        <f t="shared" si="21"/>
        <v>45845</v>
      </c>
      <c r="I48" s="149">
        <f>H48+5</f>
        <v>45850</v>
      </c>
      <c r="J48" s="148">
        <f>H48+6</f>
        <v>45851</v>
      </c>
      <c r="K48" s="14"/>
    </row>
    <row r="49" spans="1:206" s="127" customFormat="1" ht="15" customHeight="1">
      <c r="K49" s="14"/>
    </row>
    <row r="50" spans="1:206" s="127" customFormat="1" ht="15" customHeight="1">
      <c r="B50" s="252" t="s">
        <v>561</v>
      </c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27" customFormat="1" ht="15" customHeight="1">
      <c r="F51" s="150"/>
      <c r="G51" s="150"/>
      <c r="H51" s="150"/>
      <c r="I51" s="150"/>
      <c r="J51" s="150"/>
      <c r="K51" s="150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56" customFormat="1" ht="15" customHeight="1">
      <c r="A52" s="156" t="s">
        <v>269</v>
      </c>
      <c r="K52" s="157"/>
      <c r="L52" s="157"/>
      <c r="M52" s="157"/>
    </row>
    <row r="53" spans="1:206" s="156" customFormat="1" ht="15" customHeight="1">
      <c r="A53" s="371" t="s">
        <v>270</v>
      </c>
      <c r="B53" s="371"/>
      <c r="C53" s="371"/>
      <c r="D53" s="371"/>
      <c r="E53" s="371"/>
      <c r="F53" s="371"/>
      <c r="G53" s="371"/>
      <c r="H53" s="371"/>
      <c r="I53" s="158"/>
      <c r="J53" s="159"/>
    </row>
    <row r="54" spans="1:206" s="156" customFormat="1" ht="15" customHeight="1">
      <c r="A54" s="371"/>
      <c r="B54" s="371"/>
      <c r="C54" s="371"/>
      <c r="D54" s="371"/>
      <c r="E54" s="371"/>
      <c r="F54" s="371"/>
      <c r="G54" s="371"/>
      <c r="H54" s="371"/>
      <c r="I54" s="158"/>
      <c r="J54" s="159"/>
    </row>
    <row r="55" spans="1:206" s="156" customFormat="1" ht="15" customHeight="1">
      <c r="A55" s="156" t="s">
        <v>271</v>
      </c>
      <c r="B55" s="160"/>
      <c r="G55" s="158"/>
      <c r="H55" s="158"/>
      <c r="I55" s="158"/>
      <c r="J55" s="159"/>
    </row>
    <row r="56" spans="1:206" s="127" customFormat="1" ht="15" customHeight="1">
      <c r="A56" s="161"/>
      <c r="B56" s="43"/>
      <c r="C56" s="1"/>
      <c r="D56" s="1"/>
      <c r="E56" s="1"/>
      <c r="F56" s="1"/>
      <c r="G56" s="162"/>
      <c r="H56" s="162"/>
      <c r="I56" s="162"/>
      <c r="J56" s="163"/>
    </row>
    <row r="57" spans="1:206" s="127" customFormat="1" ht="15" customHeight="1">
      <c r="A57" s="164" t="s">
        <v>272</v>
      </c>
      <c r="B57" s="43"/>
      <c r="C57" s="43"/>
      <c r="D57" s="43"/>
      <c r="E57" s="43"/>
      <c r="F57" s="164" t="s">
        <v>273</v>
      </c>
      <c r="G57" s="162"/>
      <c r="H57" s="162"/>
      <c r="I57" s="162"/>
      <c r="J57" s="163"/>
    </row>
    <row r="58" spans="1:206" s="127" customFormat="1" ht="15" customHeight="1">
      <c r="A58" s="165" t="s">
        <v>274</v>
      </c>
      <c r="B58" s="1"/>
      <c r="C58" s="1"/>
      <c r="D58" s="1"/>
      <c r="E58" s="166"/>
      <c r="F58" s="1" t="s">
        <v>275</v>
      </c>
      <c r="G58" s="162"/>
      <c r="H58" s="162"/>
      <c r="I58" s="162"/>
      <c r="J58" s="163"/>
    </row>
    <row r="59" spans="1:206" s="127" customFormat="1" ht="15" customHeight="1">
      <c r="A59" s="1" t="s">
        <v>276</v>
      </c>
      <c r="B59" s="1"/>
      <c r="C59" s="1"/>
      <c r="D59" s="1"/>
      <c r="E59" s="166"/>
      <c r="F59" s="1" t="s">
        <v>277</v>
      </c>
      <c r="G59" s="162"/>
      <c r="H59" s="162"/>
      <c r="I59" s="162"/>
      <c r="J59" s="163"/>
    </row>
    <row r="60" spans="1:206" s="127" customFormat="1" ht="15" customHeight="1">
      <c r="A60" s="1" t="s">
        <v>278</v>
      </c>
      <c r="B60" s="1"/>
      <c r="C60" s="1"/>
      <c r="D60" s="166"/>
      <c r="E60" s="166"/>
      <c r="F60" s="1" t="s">
        <v>278</v>
      </c>
      <c r="G60" s="162"/>
      <c r="H60" s="162"/>
      <c r="I60" s="162"/>
      <c r="J60" s="163"/>
    </row>
    <row r="61" spans="1:206" s="127" customFormat="1" ht="15" customHeight="1">
      <c r="A61" s="1"/>
      <c r="B61" s="1"/>
      <c r="C61" s="1"/>
      <c r="D61" s="166"/>
      <c r="E61" s="166"/>
      <c r="F61" s="1"/>
      <c r="G61" s="162"/>
      <c r="H61" s="162"/>
      <c r="I61" s="162"/>
      <c r="J61" s="163"/>
    </row>
    <row r="62" spans="1:206" s="127" customFormat="1" ht="15" customHeight="1">
      <c r="A62" s="164" t="s">
        <v>279</v>
      </c>
      <c r="B62" s="43"/>
      <c r="C62" s="1"/>
      <c r="D62" s="1"/>
      <c r="E62" s="1"/>
      <c r="F62" s="164" t="s">
        <v>279</v>
      </c>
      <c r="G62" s="162"/>
      <c r="H62" s="162"/>
      <c r="I62" s="162"/>
      <c r="J62" s="163"/>
    </row>
    <row r="63" spans="1:206" s="127" customFormat="1" ht="15" customHeight="1">
      <c r="A63" s="1" t="s">
        <v>280</v>
      </c>
      <c r="B63" s="1" t="s">
        <v>281</v>
      </c>
      <c r="C63" s="1"/>
      <c r="D63" s="1"/>
      <c r="E63" s="1"/>
      <c r="F63" s="1" t="s">
        <v>282</v>
      </c>
      <c r="G63" s="1" t="s">
        <v>283</v>
      </c>
      <c r="H63" s="1"/>
      <c r="I63" s="162"/>
      <c r="J63" s="163"/>
    </row>
    <row r="64" spans="1:206" s="127" customFormat="1" ht="15" customHeight="1">
      <c r="A64" s="1" t="s">
        <v>284</v>
      </c>
      <c r="B64" s="1" t="s">
        <v>285</v>
      </c>
      <c r="C64" s="1"/>
      <c r="D64" s="1"/>
      <c r="E64" s="1"/>
      <c r="F64" s="1"/>
      <c r="G64" s="162"/>
      <c r="H64" s="162"/>
      <c r="I64" s="162"/>
      <c r="J64" s="163"/>
    </row>
    <row r="65" spans="1:10" s="127" customFormat="1" ht="15" customHeight="1">
      <c r="A65" s="1" t="s">
        <v>286</v>
      </c>
      <c r="B65" s="1" t="s">
        <v>287</v>
      </c>
      <c r="C65" s="1"/>
      <c r="D65" s="1"/>
      <c r="E65" s="1"/>
      <c r="H65" s="167"/>
      <c r="I65" s="167"/>
      <c r="J65" s="167"/>
    </row>
    <row r="66" spans="1:10" s="127" customFormat="1" ht="15" customHeight="1">
      <c r="A66" s="1"/>
      <c r="B66" s="1"/>
      <c r="C66" s="1"/>
      <c r="D66" s="1"/>
      <c r="E66" s="1"/>
      <c r="G66" s="168"/>
      <c r="H66" s="168"/>
    </row>
    <row r="67" spans="1:10" s="127" customFormat="1" ht="15" customHeight="1">
      <c r="A67" s="164" t="s">
        <v>288</v>
      </c>
      <c r="B67" s="169" t="s">
        <v>94</v>
      </c>
      <c r="C67" s="1"/>
      <c r="D67" s="1"/>
      <c r="E67" s="1"/>
      <c r="F67" s="164" t="s">
        <v>288</v>
      </c>
      <c r="G67" s="169" t="s">
        <v>94</v>
      </c>
      <c r="H67" s="168"/>
    </row>
    <row r="68" spans="1:10" s="127" customFormat="1" ht="15" customHeight="1">
      <c r="A68" s="170" t="s">
        <v>289</v>
      </c>
      <c r="B68" s="1"/>
      <c r="C68" s="1"/>
      <c r="D68" s="1"/>
      <c r="E68" s="1"/>
      <c r="F68" s="1" t="s">
        <v>290</v>
      </c>
      <c r="G68" s="1"/>
      <c r="H68" s="168"/>
    </row>
    <row r="69" spans="1:10" s="127" customFormat="1" ht="15" customHeight="1">
      <c r="A69" s="170" t="s">
        <v>291</v>
      </c>
      <c r="B69" s="169"/>
      <c r="C69" s="1"/>
      <c r="D69" s="1"/>
      <c r="E69" s="1"/>
      <c r="F69" s="1" t="s">
        <v>292</v>
      </c>
      <c r="G69" s="1"/>
      <c r="H69" s="168"/>
      <c r="I69" s="1"/>
      <c r="J69" s="1"/>
    </row>
    <row r="70" spans="1:10" s="127" customFormat="1" ht="15" customHeight="1">
      <c r="A70" s="170" t="s">
        <v>293</v>
      </c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70"/>
      <c r="B71" s="169"/>
      <c r="C71" s="1"/>
      <c r="D71" s="1"/>
      <c r="E71" s="1"/>
      <c r="G71" s="168"/>
      <c r="H71" s="1"/>
      <c r="I71" s="1"/>
      <c r="J71" s="1"/>
    </row>
    <row r="72" spans="1:10" s="127" customFormat="1" ht="15" customHeight="1">
      <c r="A72" s="164" t="s">
        <v>294</v>
      </c>
      <c r="B72" s="169" t="s">
        <v>106</v>
      </c>
      <c r="C72" s="1"/>
      <c r="D72" s="1"/>
      <c r="E72" s="1"/>
      <c r="F72" s="164" t="s">
        <v>294</v>
      </c>
      <c r="G72" s="169" t="s">
        <v>106</v>
      </c>
      <c r="H72" s="1"/>
      <c r="I72" s="1"/>
      <c r="J72" s="1"/>
    </row>
    <row r="73" spans="1:10" s="127" customFormat="1" ht="15" customHeight="1">
      <c r="A73" s="170" t="s">
        <v>295</v>
      </c>
      <c r="B73" s="1"/>
      <c r="C73" s="1"/>
      <c r="D73" s="1"/>
      <c r="E73" s="1"/>
      <c r="F73" s="170" t="s">
        <v>296</v>
      </c>
      <c r="G73" s="1"/>
      <c r="H73" s="1"/>
      <c r="I73" s="1"/>
      <c r="J73" s="1"/>
    </row>
    <row r="74" spans="1:10" s="127" customFormat="1" ht="15" customHeight="1">
      <c r="A74" s="1" t="s">
        <v>297</v>
      </c>
      <c r="B74" s="1"/>
      <c r="C74" s="1"/>
      <c r="D74" s="1"/>
      <c r="E74" s="1"/>
      <c r="H74" s="1"/>
      <c r="I74" s="1"/>
      <c r="J74" s="1"/>
    </row>
    <row r="75" spans="1:10" s="127" customFormat="1" ht="15" customHeight="1">
      <c r="A75" s="170" t="s">
        <v>590</v>
      </c>
      <c r="B75" s="1"/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G76" s="168"/>
      <c r="H76" s="1"/>
      <c r="I76" s="1"/>
      <c r="J76" s="1"/>
    </row>
    <row r="77" spans="1:10" s="127" customFormat="1" ht="15" customHeight="1">
      <c r="C77" s="1"/>
      <c r="D77" s="1"/>
      <c r="E77" s="1"/>
      <c r="F77" s="164" t="s">
        <v>298</v>
      </c>
      <c r="G77" s="169" t="s">
        <v>140</v>
      </c>
      <c r="H77" s="1"/>
      <c r="I77" s="1"/>
      <c r="J77" s="1"/>
    </row>
    <row r="78" spans="1:10" s="127" customFormat="1" ht="15" customHeight="1">
      <c r="C78" s="1"/>
      <c r="D78" s="1"/>
      <c r="E78" s="1"/>
      <c r="F78" s="1" t="s">
        <v>299</v>
      </c>
      <c r="G78" s="1" t="s">
        <v>300</v>
      </c>
      <c r="H78" s="1"/>
      <c r="I78" s="1"/>
      <c r="J78" s="1"/>
    </row>
    <row r="79" spans="1:10" s="127" customFormat="1" ht="15" customHeight="1">
      <c r="F79" s="1" t="s">
        <v>301</v>
      </c>
      <c r="G79" s="1" t="s">
        <v>302</v>
      </c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H83" s="168"/>
    </row>
    <row r="84" spans="1:16" s="127" customFormat="1" ht="15" customHeight="1">
      <c r="G84" s="168"/>
      <c r="H84" s="168"/>
      <c r="O84" s="9"/>
      <c r="P84" s="9"/>
    </row>
    <row r="85" spans="1:16" ht="15" customHeight="1">
      <c r="O85" s="9"/>
      <c r="P85" s="9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  <row r="93" spans="1:16" ht="15" customHeight="1">
      <c r="A93" s="127"/>
      <c r="B93" s="127"/>
      <c r="C93" s="127"/>
      <c r="D93" s="127"/>
      <c r="E93" s="127"/>
      <c r="F93" s="127"/>
      <c r="G93" s="168"/>
      <c r="H93" s="168"/>
      <c r="I93" s="127"/>
      <c r="J93" s="127"/>
      <c r="K93" s="127"/>
      <c r="L93" s="127"/>
    </row>
  </sheetData>
  <mergeCells count="23">
    <mergeCell ref="A53:H54"/>
    <mergeCell ref="A40:A48"/>
    <mergeCell ref="F37:G37"/>
    <mergeCell ref="A38:A39"/>
    <mergeCell ref="B38:C39"/>
    <mergeCell ref="F38:G39"/>
    <mergeCell ref="C1:J1"/>
    <mergeCell ref="A3:H3"/>
    <mergeCell ref="A5:A8"/>
    <mergeCell ref="D5:E5"/>
    <mergeCell ref="D8:E8"/>
    <mergeCell ref="F11:G11"/>
    <mergeCell ref="A12:A13"/>
    <mergeCell ref="B12:C13"/>
    <mergeCell ref="F12:G13"/>
    <mergeCell ref="D6:E6"/>
    <mergeCell ref="D7:E7"/>
    <mergeCell ref="A27:A35"/>
    <mergeCell ref="A14:A22"/>
    <mergeCell ref="F24:G24"/>
    <mergeCell ref="A25:A26"/>
    <mergeCell ref="B25:C26"/>
    <mergeCell ref="F25:G26"/>
  </mergeCells>
  <hyperlinks>
    <hyperlink ref="A2" location="MENU!A1" display="BACK TO MENU" xr:uid="{4FC87CB9-E3C9-480F-B453-D8B51A303DD9}"/>
    <hyperlink ref="A60" r:id="rId1" display="http://www.tslines.com/" xr:uid="{A06450CF-103F-47A4-82D2-D448C287DEC2}"/>
    <hyperlink ref="F60" r:id="rId2" display="http://www.tslines.com/" xr:uid="{1C39B3E3-E3D8-446B-BFC9-CE36016E488F}"/>
    <hyperlink ref="G72" r:id="rId3" xr:uid="{EA5F4F57-6026-4315-864D-13BB9A8F2A50}"/>
    <hyperlink ref="G77" r:id="rId4" xr:uid="{224D943F-9087-49AC-B952-5D113E79BC4B}"/>
    <hyperlink ref="B72" r:id="rId5" xr:uid="{A34E0305-D183-415B-AB94-B2421757FA9D}"/>
    <hyperlink ref="G67" r:id="rId6" display="mailto:cus.tslhph@tslines.com.vn" xr:uid="{7DE6A192-6A52-405F-AB04-1AA33858FEE2}"/>
    <hyperlink ref="B67" r:id="rId7" display="mailto:cus.tslhph@tslines.com.vn" xr:uid="{EF11DD11-4472-47E4-B24E-C9BEC491ED03}"/>
  </hyperlinks>
  <pageMargins left="0.7" right="0.7" top="0.75" bottom="0.75" header="0.3" footer="0.3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6016-F462-4DAF-B585-63FBC36C64DF}">
  <sheetPr>
    <tabColor rgb="FFFF0000"/>
  </sheetPr>
  <dimension ref="A1:XEY105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23.7109375" style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  <c r="J1" s="360"/>
    </row>
    <row r="2" spans="1:206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  <c r="J2" s="52"/>
      <c r="K2" s="52"/>
    </row>
    <row r="3" spans="1:206" s="174" customFormat="1" ht="20.25">
      <c r="A3" s="361" t="s">
        <v>473</v>
      </c>
      <c r="B3" s="361"/>
      <c r="C3" s="361"/>
      <c r="D3" s="361"/>
      <c r="E3" s="361"/>
      <c r="F3" s="361"/>
      <c r="G3" s="361"/>
      <c r="H3" s="361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6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6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6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K9" s="127"/>
      <c r="L9" s="127"/>
    </row>
    <row r="10" spans="1:206" s="127" customFormat="1" ht="15" customHeight="1" thickBot="1">
      <c r="A10" s="200" t="s">
        <v>304</v>
      </c>
      <c r="B10" s="201" t="s">
        <v>474</v>
      </c>
      <c r="C10" s="202"/>
      <c r="D10" s="81"/>
      <c r="E10" s="203"/>
      <c r="F10" s="210"/>
      <c r="G10" s="198"/>
      <c r="H10" s="197"/>
      <c r="I10" s="198"/>
      <c r="J10" s="174"/>
    </row>
    <row r="11" spans="1:206" s="127" customFormat="1" ht="15" customHeight="1">
      <c r="A11" s="184" t="s">
        <v>233</v>
      </c>
      <c r="B11" s="297" t="s">
        <v>234</v>
      </c>
      <c r="C11" s="132" t="s">
        <v>235</v>
      </c>
      <c r="D11" s="133" t="s">
        <v>236</v>
      </c>
      <c r="E11" s="153" t="s">
        <v>237</v>
      </c>
      <c r="F11" s="388"/>
      <c r="G11" s="389"/>
      <c r="H11" s="133" t="s">
        <v>237</v>
      </c>
      <c r="I11" s="227" t="s">
        <v>475</v>
      </c>
      <c r="J11" s="248" t="s">
        <v>476</v>
      </c>
      <c r="K11" s="249" t="s">
        <v>477</v>
      </c>
    </row>
    <row r="12" spans="1:206" s="127" customFormat="1" ht="15" customHeight="1">
      <c r="A12" s="380" t="s">
        <v>244</v>
      </c>
      <c r="B12" s="413"/>
      <c r="C12" s="375"/>
      <c r="D12" s="136" t="s">
        <v>245</v>
      </c>
      <c r="E12" s="139" t="s">
        <v>246</v>
      </c>
      <c r="F12" s="390" t="s">
        <v>308</v>
      </c>
      <c r="G12" s="391"/>
      <c r="H12" s="195" t="s">
        <v>309</v>
      </c>
      <c r="I12" s="232" t="s">
        <v>487</v>
      </c>
      <c r="J12" s="190" t="s">
        <v>488</v>
      </c>
      <c r="K12" s="191" t="s">
        <v>489</v>
      </c>
    </row>
    <row r="13" spans="1:206" s="127" customFormat="1" ht="15" customHeight="1">
      <c r="A13" s="380"/>
      <c r="B13" s="414"/>
      <c r="C13" s="377"/>
      <c r="D13" s="140" t="s">
        <v>251</v>
      </c>
      <c r="E13" s="209" t="s">
        <v>252</v>
      </c>
      <c r="F13" s="390"/>
      <c r="G13" s="391"/>
      <c r="H13" s="231" t="s">
        <v>252</v>
      </c>
      <c r="I13" s="232" t="s">
        <v>484</v>
      </c>
      <c r="J13" s="190" t="s">
        <v>485</v>
      </c>
      <c r="K13" s="191" t="s">
        <v>486</v>
      </c>
      <c r="M13" s="14"/>
    </row>
    <row r="14" spans="1:206" s="127" customFormat="1" ht="15" customHeight="1">
      <c r="A14" s="368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F14" s="142" t="s">
        <v>649</v>
      </c>
      <c r="G14" s="143" t="s">
        <v>677</v>
      </c>
      <c r="H14" s="144">
        <v>45792</v>
      </c>
      <c r="I14" s="144">
        <f t="shared" ref="I14" si="1">H14+13</f>
        <v>45805</v>
      </c>
      <c r="J14" s="144">
        <f t="shared" ref="J14" si="2">I14+4</f>
        <v>45809</v>
      </c>
      <c r="K14" s="143">
        <f t="shared" ref="K14" si="3">J14+2</f>
        <v>45811</v>
      </c>
      <c r="M14" s="14"/>
    </row>
    <row r="15" spans="1:206" s="127" customFormat="1" ht="15" customHeight="1">
      <c r="A15" s="369"/>
      <c r="B15" s="273" t="s">
        <v>658</v>
      </c>
      <c r="C15" s="186" t="s">
        <v>634</v>
      </c>
      <c r="D15" s="142">
        <f t="shared" ref="D15:D21" si="4">D14+7</f>
        <v>45789</v>
      </c>
      <c r="E15" s="143">
        <f t="shared" si="0"/>
        <v>45791</v>
      </c>
      <c r="F15" s="142" t="s">
        <v>483</v>
      </c>
      <c r="G15" s="143" t="s">
        <v>677</v>
      </c>
      <c r="H15" s="144">
        <f t="shared" ref="H15:H22" si="5">H14+7</f>
        <v>45799</v>
      </c>
      <c r="I15" s="144">
        <f t="shared" ref="I15:I17" si="6">H15+13</f>
        <v>45812</v>
      </c>
      <c r="J15" s="144">
        <f t="shared" ref="J15:J17" si="7">I15+4</f>
        <v>45816</v>
      </c>
      <c r="K15" s="143">
        <f t="shared" ref="K15:K17" si="8">J15+2</f>
        <v>45818</v>
      </c>
      <c r="M15" s="14"/>
    </row>
    <row r="16" spans="1:206" s="127" customFormat="1" ht="15" customHeight="1">
      <c r="A16" s="369"/>
      <c r="B16" s="273" t="s">
        <v>659</v>
      </c>
      <c r="C16" s="186" t="s">
        <v>696</v>
      </c>
      <c r="D16" s="142">
        <f t="shared" si="4"/>
        <v>45796</v>
      </c>
      <c r="E16" s="143">
        <f t="shared" si="0"/>
        <v>45798</v>
      </c>
      <c r="F16" s="142" t="s">
        <v>648</v>
      </c>
      <c r="G16" s="143"/>
      <c r="H16" s="144">
        <f t="shared" si="5"/>
        <v>45806</v>
      </c>
      <c r="I16" s="144">
        <f t="shared" si="6"/>
        <v>45819</v>
      </c>
      <c r="J16" s="144">
        <f t="shared" si="7"/>
        <v>45823</v>
      </c>
      <c r="K16" s="143">
        <f t="shared" si="8"/>
        <v>45825</v>
      </c>
      <c r="M16" s="14"/>
    </row>
    <row r="17" spans="1:13" s="127" customFormat="1" ht="15" customHeight="1">
      <c r="A17" s="369"/>
      <c r="B17" s="273" t="s">
        <v>693</v>
      </c>
      <c r="C17" s="186" t="s">
        <v>697</v>
      </c>
      <c r="D17" s="142">
        <f t="shared" si="4"/>
        <v>45803</v>
      </c>
      <c r="E17" s="143">
        <f t="shared" si="0"/>
        <v>45805</v>
      </c>
      <c r="F17" s="142" t="s">
        <v>622</v>
      </c>
      <c r="G17" s="143" t="s">
        <v>677</v>
      </c>
      <c r="H17" s="144">
        <f t="shared" si="5"/>
        <v>45813</v>
      </c>
      <c r="I17" s="144">
        <f t="shared" si="6"/>
        <v>45826</v>
      </c>
      <c r="J17" s="144">
        <f t="shared" si="7"/>
        <v>45830</v>
      </c>
      <c r="K17" s="143">
        <f t="shared" si="8"/>
        <v>45832</v>
      </c>
      <c r="M17" s="14"/>
    </row>
    <row r="18" spans="1:13" s="127" customFormat="1" ht="15" customHeight="1">
      <c r="A18" s="369"/>
      <c r="B18" s="273" t="s">
        <v>658</v>
      </c>
      <c r="C18" s="186" t="s">
        <v>635</v>
      </c>
      <c r="D18" s="142">
        <f t="shared" si="4"/>
        <v>45810</v>
      </c>
      <c r="E18" s="143">
        <f t="shared" si="0"/>
        <v>45812</v>
      </c>
      <c r="F18" s="142" t="s">
        <v>560</v>
      </c>
      <c r="G18" s="143" t="s">
        <v>728</v>
      </c>
      <c r="H18" s="144">
        <f t="shared" si="5"/>
        <v>45820</v>
      </c>
      <c r="I18" s="144">
        <f t="shared" ref="I18:I21" si="9">H18+13</f>
        <v>45833</v>
      </c>
      <c r="J18" s="144">
        <f t="shared" ref="J18:J21" si="10">I18+4</f>
        <v>45837</v>
      </c>
      <c r="K18" s="143">
        <f t="shared" ref="K18:K21" si="11">J18+2</f>
        <v>45839</v>
      </c>
      <c r="M18" s="14"/>
    </row>
    <row r="19" spans="1:13" s="127" customFormat="1" ht="15" customHeight="1">
      <c r="A19" s="369"/>
      <c r="B19" s="273" t="s">
        <v>659</v>
      </c>
      <c r="C19" s="186" t="s">
        <v>761</v>
      </c>
      <c r="D19" s="142">
        <f t="shared" si="4"/>
        <v>45817</v>
      </c>
      <c r="E19" s="143">
        <f t="shared" si="0"/>
        <v>45819</v>
      </c>
      <c r="F19" s="142" t="s">
        <v>588</v>
      </c>
      <c r="G19" s="143" t="s">
        <v>727</v>
      </c>
      <c r="H19" s="144">
        <f t="shared" si="5"/>
        <v>45827</v>
      </c>
      <c r="I19" s="144">
        <f t="shared" si="9"/>
        <v>45840</v>
      </c>
      <c r="J19" s="144">
        <f t="shared" si="10"/>
        <v>45844</v>
      </c>
      <c r="K19" s="143">
        <f t="shared" si="11"/>
        <v>45846</v>
      </c>
      <c r="M19" s="14"/>
    </row>
    <row r="20" spans="1:13" s="127" customFormat="1" ht="15" customHeight="1">
      <c r="A20" s="369"/>
      <c r="B20" s="273" t="s">
        <v>693</v>
      </c>
      <c r="C20" s="186" t="s">
        <v>762</v>
      </c>
      <c r="D20" s="142">
        <f t="shared" si="4"/>
        <v>45824</v>
      </c>
      <c r="E20" s="143">
        <f t="shared" si="0"/>
        <v>45826</v>
      </c>
      <c r="F20" s="142" t="s">
        <v>482</v>
      </c>
      <c r="G20" s="143" t="s">
        <v>804</v>
      </c>
      <c r="H20" s="144">
        <f t="shared" si="5"/>
        <v>45834</v>
      </c>
      <c r="I20" s="144">
        <f t="shared" si="9"/>
        <v>45847</v>
      </c>
      <c r="J20" s="144">
        <f t="shared" si="10"/>
        <v>45851</v>
      </c>
      <c r="K20" s="143">
        <f t="shared" si="11"/>
        <v>45853</v>
      </c>
      <c r="M20" s="14"/>
    </row>
    <row r="21" spans="1:13" s="127" customFormat="1" ht="15" customHeight="1">
      <c r="A21" s="369"/>
      <c r="B21" s="273" t="s">
        <v>658</v>
      </c>
      <c r="C21" s="186" t="s">
        <v>636</v>
      </c>
      <c r="D21" s="142">
        <f t="shared" si="4"/>
        <v>45831</v>
      </c>
      <c r="E21" s="143">
        <f t="shared" si="0"/>
        <v>45833</v>
      </c>
      <c r="F21" s="142" t="s">
        <v>649</v>
      </c>
      <c r="G21" s="143" t="s">
        <v>727</v>
      </c>
      <c r="H21" s="144">
        <f t="shared" si="5"/>
        <v>45841</v>
      </c>
      <c r="I21" s="144">
        <f t="shared" si="9"/>
        <v>45854</v>
      </c>
      <c r="J21" s="144">
        <f t="shared" si="10"/>
        <v>45858</v>
      </c>
      <c r="K21" s="143">
        <f t="shared" si="11"/>
        <v>45860</v>
      </c>
      <c r="M21" s="14"/>
    </row>
    <row r="22" spans="1:13" s="127" customFormat="1" ht="1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F22" s="147" t="s">
        <v>483</v>
      </c>
      <c r="G22" s="148" t="s">
        <v>727</v>
      </c>
      <c r="H22" s="149">
        <f t="shared" si="5"/>
        <v>45848</v>
      </c>
      <c r="I22" s="149">
        <f t="shared" ref="I22" si="12">H22+13</f>
        <v>45861</v>
      </c>
      <c r="J22" s="149">
        <f t="shared" ref="J22" si="13">I22+4</f>
        <v>45865</v>
      </c>
      <c r="K22" s="148">
        <f t="shared" ref="K22" si="14">J22+2</f>
        <v>45867</v>
      </c>
      <c r="M22" s="14"/>
    </row>
    <row r="23" spans="1:13" s="127" customFormat="1" ht="15" customHeight="1" thickBot="1">
      <c r="K23" s="14"/>
      <c r="L23" s="14"/>
      <c r="M23" s="14"/>
    </row>
    <row r="24" spans="1:13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237</v>
      </c>
      <c r="F24" s="388"/>
      <c r="G24" s="389"/>
      <c r="H24" s="133" t="s">
        <v>237</v>
      </c>
      <c r="I24" s="227" t="s">
        <v>475</v>
      </c>
      <c r="J24" s="248" t="s">
        <v>476</v>
      </c>
      <c r="K24" s="249" t="s">
        <v>477</v>
      </c>
    </row>
    <row r="25" spans="1:13" s="14" customFormat="1" ht="15" customHeight="1">
      <c r="A25" s="372" t="s">
        <v>244</v>
      </c>
      <c r="B25" s="374"/>
      <c r="C25" s="375"/>
      <c r="D25" s="136" t="s">
        <v>245</v>
      </c>
      <c r="E25" s="139" t="s">
        <v>247</v>
      </c>
      <c r="F25" s="390" t="s">
        <v>308</v>
      </c>
      <c r="G25" s="391"/>
      <c r="H25" s="195" t="s">
        <v>309</v>
      </c>
      <c r="I25" s="232" t="s">
        <v>487</v>
      </c>
      <c r="J25" s="190" t="s">
        <v>488</v>
      </c>
      <c r="K25" s="191" t="s">
        <v>489</v>
      </c>
    </row>
    <row r="26" spans="1:13" s="14" customFormat="1" ht="15" customHeight="1">
      <c r="A26" s="373"/>
      <c r="B26" s="376"/>
      <c r="C26" s="377"/>
      <c r="D26" s="140" t="s">
        <v>251</v>
      </c>
      <c r="E26" s="155" t="s">
        <v>252</v>
      </c>
      <c r="F26" s="390"/>
      <c r="G26" s="391"/>
      <c r="H26" s="231" t="s">
        <v>252</v>
      </c>
      <c r="I26" s="232" t="s">
        <v>484</v>
      </c>
      <c r="J26" s="190" t="s">
        <v>485</v>
      </c>
      <c r="K26" s="191" t="s">
        <v>486</v>
      </c>
    </row>
    <row r="27" spans="1:13" s="14" customFormat="1" ht="15" customHeight="1">
      <c r="A27" s="369" t="s">
        <v>665</v>
      </c>
      <c r="B27" s="273" t="s">
        <v>602</v>
      </c>
      <c r="C27" s="186" t="s">
        <v>636</v>
      </c>
      <c r="D27" s="304" t="s">
        <v>760</v>
      </c>
      <c r="E27" s="143"/>
      <c r="F27" s="142" t="s">
        <v>649</v>
      </c>
      <c r="G27" s="143" t="s">
        <v>677</v>
      </c>
      <c r="H27" s="144">
        <v>45792</v>
      </c>
      <c r="I27" s="144">
        <f t="shared" ref="I27:I35" si="15">H27+13</f>
        <v>45805</v>
      </c>
      <c r="J27" s="144">
        <f t="shared" ref="J27:J35" si="16">I27+4</f>
        <v>45809</v>
      </c>
      <c r="K27" s="143">
        <f t="shared" ref="K27:K35" si="17">J27+2</f>
        <v>45811</v>
      </c>
    </row>
    <row r="28" spans="1:13" s="14" customFormat="1" ht="15" customHeight="1">
      <c r="A28" s="369"/>
      <c r="B28" s="273" t="s">
        <v>667</v>
      </c>
      <c r="C28" s="186" t="s">
        <v>635</v>
      </c>
      <c r="D28" s="142">
        <v>45791</v>
      </c>
      <c r="E28" s="143">
        <f t="shared" ref="E28:E35" si="18">D28+3</f>
        <v>45794</v>
      </c>
      <c r="F28" s="142" t="s">
        <v>483</v>
      </c>
      <c r="G28" s="143" t="s">
        <v>677</v>
      </c>
      <c r="H28" s="144">
        <f t="shared" ref="H28:H35" si="19">H27+7</f>
        <v>45799</v>
      </c>
      <c r="I28" s="144">
        <f t="shared" si="15"/>
        <v>45812</v>
      </c>
      <c r="J28" s="144">
        <f t="shared" si="16"/>
        <v>45816</v>
      </c>
      <c r="K28" s="143">
        <f t="shared" si="17"/>
        <v>45818</v>
      </c>
    </row>
    <row r="29" spans="1:13" s="14" customFormat="1" ht="15" customHeight="1">
      <c r="A29" s="369"/>
      <c r="B29" s="273" t="s">
        <v>602</v>
      </c>
      <c r="C29" s="186" t="s">
        <v>644</v>
      </c>
      <c r="D29" s="142">
        <f t="shared" ref="D29:D34" si="20">D28+7</f>
        <v>45798</v>
      </c>
      <c r="E29" s="143">
        <f t="shared" si="18"/>
        <v>45801</v>
      </c>
      <c r="F29" s="142" t="s">
        <v>648</v>
      </c>
      <c r="G29" s="143"/>
      <c r="H29" s="144">
        <f t="shared" si="19"/>
        <v>45806</v>
      </c>
      <c r="I29" s="144">
        <f t="shared" si="15"/>
        <v>45819</v>
      </c>
      <c r="J29" s="144">
        <f t="shared" si="16"/>
        <v>45823</v>
      </c>
      <c r="K29" s="143">
        <f t="shared" si="17"/>
        <v>45825</v>
      </c>
    </row>
    <row r="30" spans="1:13" s="14" customFormat="1" ht="15" customHeight="1">
      <c r="A30" s="369"/>
      <c r="B30" s="273" t="s">
        <v>759</v>
      </c>
      <c r="C30" s="186" t="s">
        <v>672</v>
      </c>
      <c r="D30" s="142">
        <f t="shared" si="20"/>
        <v>45805</v>
      </c>
      <c r="E30" s="143">
        <f t="shared" si="18"/>
        <v>45808</v>
      </c>
      <c r="F30" s="142" t="s">
        <v>622</v>
      </c>
      <c r="G30" s="143" t="s">
        <v>677</v>
      </c>
      <c r="H30" s="144">
        <f t="shared" si="19"/>
        <v>45813</v>
      </c>
      <c r="I30" s="144">
        <f t="shared" si="15"/>
        <v>45826</v>
      </c>
      <c r="J30" s="144">
        <f t="shared" si="16"/>
        <v>45830</v>
      </c>
      <c r="K30" s="143">
        <f t="shared" si="17"/>
        <v>45832</v>
      </c>
    </row>
    <row r="31" spans="1:13" s="14" customFormat="1" ht="15" customHeight="1">
      <c r="A31" s="369"/>
      <c r="B31" s="273" t="s">
        <v>559</v>
      </c>
      <c r="C31" s="186" t="s">
        <v>670</v>
      </c>
      <c r="D31" s="142">
        <f t="shared" si="20"/>
        <v>45812</v>
      </c>
      <c r="E31" s="143">
        <f t="shared" si="18"/>
        <v>45815</v>
      </c>
      <c r="F31" s="142" t="s">
        <v>560</v>
      </c>
      <c r="G31" s="143" t="s">
        <v>728</v>
      </c>
      <c r="H31" s="144">
        <f t="shared" si="19"/>
        <v>45820</v>
      </c>
      <c r="I31" s="144">
        <f t="shared" si="15"/>
        <v>45833</v>
      </c>
      <c r="J31" s="144">
        <f t="shared" si="16"/>
        <v>45837</v>
      </c>
      <c r="K31" s="143">
        <f t="shared" si="17"/>
        <v>45839</v>
      </c>
    </row>
    <row r="32" spans="1:13" s="14" customFormat="1" ht="15" customHeight="1">
      <c r="A32" s="369"/>
      <c r="B32" s="273" t="s">
        <v>602</v>
      </c>
      <c r="C32" s="186" t="s">
        <v>670</v>
      </c>
      <c r="D32" s="142">
        <f t="shared" si="20"/>
        <v>45819</v>
      </c>
      <c r="E32" s="143">
        <f t="shared" si="18"/>
        <v>45822</v>
      </c>
      <c r="F32" s="142" t="s">
        <v>588</v>
      </c>
      <c r="G32" s="143" t="s">
        <v>727</v>
      </c>
      <c r="H32" s="144">
        <f t="shared" si="19"/>
        <v>45827</v>
      </c>
      <c r="I32" s="144">
        <f t="shared" si="15"/>
        <v>45840</v>
      </c>
      <c r="J32" s="144">
        <f t="shared" si="16"/>
        <v>45844</v>
      </c>
      <c r="K32" s="143">
        <f t="shared" si="17"/>
        <v>45846</v>
      </c>
    </row>
    <row r="33" spans="1:16379" s="14" customFormat="1" ht="15" customHeight="1">
      <c r="A33" s="369"/>
      <c r="B33" s="273" t="s">
        <v>759</v>
      </c>
      <c r="C33" s="186" t="s">
        <v>673</v>
      </c>
      <c r="D33" s="142">
        <f t="shared" si="20"/>
        <v>45826</v>
      </c>
      <c r="E33" s="143">
        <f t="shared" si="18"/>
        <v>45829</v>
      </c>
      <c r="F33" s="142" t="s">
        <v>482</v>
      </c>
      <c r="G33" s="143" t="s">
        <v>804</v>
      </c>
      <c r="H33" s="144">
        <f t="shared" si="19"/>
        <v>45834</v>
      </c>
      <c r="I33" s="144">
        <f t="shared" si="15"/>
        <v>45847</v>
      </c>
      <c r="J33" s="144">
        <f t="shared" si="16"/>
        <v>45851</v>
      </c>
      <c r="K33" s="143">
        <f t="shared" si="17"/>
        <v>45853</v>
      </c>
    </row>
    <row r="34" spans="1:16379" s="14" customFormat="1" ht="15" customHeight="1">
      <c r="A34" s="369"/>
      <c r="B34" s="273" t="s">
        <v>559</v>
      </c>
      <c r="C34" s="186" t="s">
        <v>671</v>
      </c>
      <c r="D34" s="142">
        <f t="shared" si="20"/>
        <v>45833</v>
      </c>
      <c r="E34" s="143">
        <f t="shared" si="18"/>
        <v>45836</v>
      </c>
      <c r="F34" s="142" t="s">
        <v>649</v>
      </c>
      <c r="G34" s="143" t="s">
        <v>727</v>
      </c>
      <c r="H34" s="144">
        <f t="shared" si="19"/>
        <v>45841</v>
      </c>
      <c r="I34" s="144">
        <f t="shared" si="15"/>
        <v>45854</v>
      </c>
      <c r="J34" s="144">
        <f t="shared" si="16"/>
        <v>45858</v>
      </c>
      <c r="K34" s="143">
        <f t="shared" si="17"/>
        <v>45860</v>
      </c>
    </row>
    <row r="35" spans="1:16379" s="14" customFormat="1" ht="15" customHeight="1" thickBot="1">
      <c r="A35" s="370"/>
      <c r="B35" s="272" t="s">
        <v>602</v>
      </c>
      <c r="C35" s="148" t="s">
        <v>671</v>
      </c>
      <c r="D35" s="147">
        <f>D34+7</f>
        <v>45840</v>
      </c>
      <c r="E35" s="148">
        <f t="shared" si="18"/>
        <v>45843</v>
      </c>
      <c r="F35" s="147" t="s">
        <v>483</v>
      </c>
      <c r="G35" s="148" t="s">
        <v>727</v>
      </c>
      <c r="H35" s="149">
        <f t="shared" si="19"/>
        <v>45848</v>
      </c>
      <c r="I35" s="149">
        <f t="shared" si="15"/>
        <v>45861</v>
      </c>
      <c r="J35" s="149">
        <f t="shared" si="16"/>
        <v>45865</v>
      </c>
      <c r="K35" s="148">
        <f t="shared" si="17"/>
        <v>45867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</row>
    <row r="37" spans="1:16379" s="127" customFormat="1" ht="15" customHeight="1" thickBot="1">
      <c r="A37" s="200" t="s">
        <v>304</v>
      </c>
      <c r="B37" s="201" t="s">
        <v>491</v>
      </c>
      <c r="C37" s="202"/>
      <c r="D37" s="81"/>
      <c r="E37" s="203"/>
      <c r="F37" s="210"/>
      <c r="G37" s="198"/>
      <c r="H37" s="197"/>
      <c r="I37" s="198"/>
      <c r="J37" s="174"/>
    </row>
    <row r="38" spans="1:16379" s="127" customFormat="1" ht="15" customHeight="1">
      <c r="A38" s="184" t="s">
        <v>233</v>
      </c>
      <c r="B38" s="131" t="s">
        <v>234</v>
      </c>
      <c r="C38" s="132" t="s">
        <v>235</v>
      </c>
      <c r="D38" s="133" t="s">
        <v>236</v>
      </c>
      <c r="E38" s="153" t="s">
        <v>237</v>
      </c>
      <c r="F38" s="388"/>
      <c r="G38" s="389"/>
      <c r="H38" s="236" t="s">
        <v>237</v>
      </c>
      <c r="I38" s="227" t="s">
        <v>478</v>
      </c>
      <c r="J38" s="249" t="s">
        <v>479</v>
      </c>
    </row>
    <row r="39" spans="1:16379" s="127" customFormat="1" ht="15" customHeight="1">
      <c r="A39" s="380" t="s">
        <v>244</v>
      </c>
      <c r="B39" s="374"/>
      <c r="C39" s="375"/>
      <c r="D39" s="136" t="s">
        <v>245</v>
      </c>
      <c r="E39" s="139" t="s">
        <v>246</v>
      </c>
      <c r="F39" s="390" t="s">
        <v>308</v>
      </c>
      <c r="G39" s="391"/>
      <c r="H39" s="189" t="s">
        <v>309</v>
      </c>
      <c r="I39" s="232" t="s">
        <v>496</v>
      </c>
      <c r="J39" s="191" t="s">
        <v>497</v>
      </c>
    </row>
    <row r="40" spans="1:16379" s="127" customFormat="1" ht="15" customHeight="1">
      <c r="A40" s="380"/>
      <c r="B40" s="376"/>
      <c r="C40" s="377"/>
      <c r="D40" s="140" t="s">
        <v>251</v>
      </c>
      <c r="E40" s="209" t="s">
        <v>252</v>
      </c>
      <c r="F40" s="390"/>
      <c r="G40" s="391"/>
      <c r="H40" s="189" t="s">
        <v>252</v>
      </c>
      <c r="I40" s="232" t="s">
        <v>492</v>
      </c>
      <c r="J40" s="191" t="s">
        <v>493</v>
      </c>
      <c r="M40" s="14"/>
    </row>
    <row r="41" spans="1:16379" s="127" customFormat="1" ht="15" customHeight="1">
      <c r="A41" s="368" t="s">
        <v>656</v>
      </c>
      <c r="B41" s="273" t="s">
        <v>693</v>
      </c>
      <c r="C41" s="186" t="s">
        <v>695</v>
      </c>
      <c r="D41" s="142">
        <v>45782</v>
      </c>
      <c r="E41" s="143">
        <f t="shared" ref="E41:E49" si="21">D41+2</f>
        <v>45784</v>
      </c>
      <c r="F41" s="142" t="s">
        <v>724</v>
      </c>
      <c r="G41" s="143" t="s">
        <v>725</v>
      </c>
      <c r="H41" s="144">
        <v>45793</v>
      </c>
      <c r="I41" s="144">
        <f t="shared" ref="I41" si="22">H41+13</f>
        <v>45806</v>
      </c>
      <c r="J41" s="143">
        <f t="shared" ref="J41" si="23">I41+4</f>
        <v>45810</v>
      </c>
      <c r="M41" s="14"/>
    </row>
    <row r="42" spans="1:16379" s="127" customFormat="1" ht="15" customHeight="1">
      <c r="A42" s="369"/>
      <c r="B42" s="273" t="s">
        <v>658</v>
      </c>
      <c r="C42" s="186" t="s">
        <v>634</v>
      </c>
      <c r="D42" s="142">
        <f t="shared" ref="D42:D48" si="24">D41+7</f>
        <v>45789</v>
      </c>
      <c r="E42" s="143">
        <f t="shared" si="21"/>
        <v>45791</v>
      </c>
      <c r="F42" s="142" t="s">
        <v>623</v>
      </c>
      <c r="G42" s="143" t="s">
        <v>726</v>
      </c>
      <c r="H42" s="144">
        <f t="shared" ref="H42:H48" si="25">H41+7</f>
        <v>45800</v>
      </c>
      <c r="I42" s="144">
        <f t="shared" ref="I42:I48" si="26">H42+13</f>
        <v>45813</v>
      </c>
      <c r="J42" s="143">
        <f t="shared" ref="J42:J48" si="27">I42+4</f>
        <v>45817</v>
      </c>
      <c r="M42" s="14"/>
    </row>
    <row r="43" spans="1:16379" s="127" customFormat="1" ht="15" customHeight="1">
      <c r="A43" s="369"/>
      <c r="B43" s="273" t="s">
        <v>659</v>
      </c>
      <c r="C43" s="186" t="s">
        <v>696</v>
      </c>
      <c r="D43" s="142">
        <f t="shared" si="24"/>
        <v>45796</v>
      </c>
      <c r="E43" s="143">
        <f t="shared" si="21"/>
        <v>45798</v>
      </c>
      <c r="F43" s="142" t="s">
        <v>495</v>
      </c>
      <c r="G43" s="143" t="s">
        <v>727</v>
      </c>
      <c r="H43" s="144">
        <f t="shared" si="25"/>
        <v>45807</v>
      </c>
      <c r="I43" s="144">
        <f t="shared" ref="I43" si="28">H43+13</f>
        <v>45820</v>
      </c>
      <c r="J43" s="143">
        <f t="shared" ref="J43" si="29">I43+4</f>
        <v>45824</v>
      </c>
      <c r="M43" s="14"/>
    </row>
    <row r="44" spans="1:16379" s="127" customFormat="1" ht="15" customHeight="1">
      <c r="A44" s="369"/>
      <c r="B44" s="273" t="s">
        <v>693</v>
      </c>
      <c r="C44" s="186" t="s">
        <v>697</v>
      </c>
      <c r="D44" s="142">
        <f t="shared" si="24"/>
        <v>45803</v>
      </c>
      <c r="E44" s="143">
        <f t="shared" si="21"/>
        <v>45805</v>
      </c>
      <c r="F44" s="142" t="s">
        <v>453</v>
      </c>
      <c r="G44" s="143"/>
      <c r="H44" s="144" t="s">
        <v>638</v>
      </c>
      <c r="I44" s="144"/>
      <c r="J44" s="143"/>
      <c r="M44" s="14"/>
    </row>
    <row r="45" spans="1:16379" s="127" customFormat="1" ht="15" customHeight="1">
      <c r="A45" s="369"/>
      <c r="B45" s="273" t="s">
        <v>658</v>
      </c>
      <c r="C45" s="186" t="s">
        <v>635</v>
      </c>
      <c r="D45" s="142">
        <f t="shared" si="24"/>
        <v>45810</v>
      </c>
      <c r="E45" s="143">
        <f t="shared" si="21"/>
        <v>45812</v>
      </c>
      <c r="F45" s="142" t="s">
        <v>650</v>
      </c>
      <c r="G45" s="143" t="s">
        <v>805</v>
      </c>
      <c r="H45" s="144">
        <v>45821</v>
      </c>
      <c r="I45" s="144">
        <f t="shared" si="26"/>
        <v>45834</v>
      </c>
      <c r="J45" s="143">
        <f t="shared" si="27"/>
        <v>45838</v>
      </c>
      <c r="M45" s="14"/>
    </row>
    <row r="46" spans="1:16379" s="127" customFormat="1" ht="15" customHeight="1">
      <c r="A46" s="369"/>
      <c r="B46" s="273" t="s">
        <v>659</v>
      </c>
      <c r="C46" s="186" t="s">
        <v>761</v>
      </c>
      <c r="D46" s="142">
        <f t="shared" si="24"/>
        <v>45817</v>
      </c>
      <c r="E46" s="143">
        <f t="shared" si="21"/>
        <v>45819</v>
      </c>
      <c r="F46" s="142" t="s">
        <v>494</v>
      </c>
      <c r="G46" s="143" t="s">
        <v>806</v>
      </c>
      <c r="H46" s="144">
        <f t="shared" si="25"/>
        <v>45828</v>
      </c>
      <c r="I46" s="144">
        <f t="shared" si="26"/>
        <v>45841</v>
      </c>
      <c r="J46" s="143">
        <f t="shared" si="27"/>
        <v>45845</v>
      </c>
      <c r="M46" s="14"/>
    </row>
    <row r="47" spans="1:16379" s="127" customFormat="1" ht="15" customHeight="1">
      <c r="A47" s="369"/>
      <c r="B47" s="273" t="s">
        <v>693</v>
      </c>
      <c r="C47" s="186" t="s">
        <v>762</v>
      </c>
      <c r="D47" s="142">
        <f t="shared" si="24"/>
        <v>45824</v>
      </c>
      <c r="E47" s="143">
        <f t="shared" si="21"/>
        <v>45826</v>
      </c>
      <c r="F47" s="142" t="s">
        <v>724</v>
      </c>
      <c r="G47" s="143" t="s">
        <v>807</v>
      </c>
      <c r="H47" s="144">
        <f t="shared" si="25"/>
        <v>45835</v>
      </c>
      <c r="I47" s="144">
        <f t="shared" si="26"/>
        <v>45848</v>
      </c>
      <c r="J47" s="143">
        <f t="shared" si="27"/>
        <v>45852</v>
      </c>
      <c r="M47" s="14"/>
    </row>
    <row r="48" spans="1:16379" s="127" customFormat="1" ht="15" customHeight="1">
      <c r="A48" s="369"/>
      <c r="B48" s="273" t="s">
        <v>658</v>
      </c>
      <c r="C48" s="186" t="s">
        <v>636</v>
      </c>
      <c r="D48" s="142">
        <f t="shared" si="24"/>
        <v>45831</v>
      </c>
      <c r="E48" s="143">
        <f t="shared" si="21"/>
        <v>45833</v>
      </c>
      <c r="F48" s="142" t="s">
        <v>623</v>
      </c>
      <c r="G48" s="143" t="s">
        <v>808</v>
      </c>
      <c r="H48" s="144">
        <f t="shared" si="25"/>
        <v>45842</v>
      </c>
      <c r="I48" s="144">
        <f t="shared" si="26"/>
        <v>45855</v>
      </c>
      <c r="J48" s="143">
        <f t="shared" si="27"/>
        <v>45859</v>
      </c>
      <c r="M48" s="14"/>
    </row>
    <row r="49" spans="1:16379" s="127" customFormat="1" ht="15" customHeight="1" thickBot="1">
      <c r="A49" s="370"/>
      <c r="B49" s="272" t="s">
        <v>659</v>
      </c>
      <c r="C49" s="148" t="s">
        <v>763</v>
      </c>
      <c r="D49" s="147">
        <f>D48+7</f>
        <v>45838</v>
      </c>
      <c r="E49" s="148">
        <f t="shared" si="21"/>
        <v>45840</v>
      </c>
      <c r="F49" s="147" t="s">
        <v>495</v>
      </c>
      <c r="G49" s="148" t="s">
        <v>809</v>
      </c>
      <c r="H49" s="149">
        <f t="shared" ref="H49" si="30">H48+7</f>
        <v>45849</v>
      </c>
      <c r="I49" s="149">
        <f t="shared" ref="I49" si="31">H49+13</f>
        <v>45862</v>
      </c>
      <c r="J49" s="148">
        <f t="shared" ref="J49" si="32">I49+4</f>
        <v>45866</v>
      </c>
      <c r="M49" s="14"/>
    </row>
    <row r="50" spans="1:16379" s="127" customFormat="1" ht="15" customHeight="1" thickBot="1">
      <c r="K50" s="14"/>
      <c r="L50" s="14"/>
      <c r="M50" s="14"/>
    </row>
    <row r="51" spans="1:16379" s="14" customFormat="1" ht="15" customHeight="1">
      <c r="A51" s="130" t="s">
        <v>233</v>
      </c>
      <c r="B51" s="131" t="s">
        <v>234</v>
      </c>
      <c r="C51" s="132" t="s">
        <v>235</v>
      </c>
      <c r="D51" s="133" t="s">
        <v>236</v>
      </c>
      <c r="E51" s="153" t="s">
        <v>237</v>
      </c>
      <c r="F51" s="388"/>
      <c r="G51" s="389"/>
      <c r="H51" s="236" t="s">
        <v>237</v>
      </c>
      <c r="I51" s="227" t="s">
        <v>478</v>
      </c>
      <c r="J51" s="249" t="s">
        <v>479</v>
      </c>
    </row>
    <row r="52" spans="1:16379" s="14" customFormat="1" ht="15" customHeight="1">
      <c r="A52" s="372" t="s">
        <v>244</v>
      </c>
      <c r="B52" s="374"/>
      <c r="C52" s="375"/>
      <c r="D52" s="136" t="s">
        <v>245</v>
      </c>
      <c r="E52" s="139" t="s">
        <v>247</v>
      </c>
      <c r="F52" s="390" t="s">
        <v>308</v>
      </c>
      <c r="G52" s="391"/>
      <c r="H52" s="189" t="s">
        <v>309</v>
      </c>
      <c r="I52" s="232" t="s">
        <v>496</v>
      </c>
      <c r="J52" s="191" t="s">
        <v>497</v>
      </c>
    </row>
    <row r="53" spans="1:16379" s="14" customFormat="1" ht="15" customHeight="1">
      <c r="A53" s="373"/>
      <c r="B53" s="376"/>
      <c r="C53" s="377"/>
      <c r="D53" s="140" t="s">
        <v>251</v>
      </c>
      <c r="E53" s="155" t="s">
        <v>252</v>
      </c>
      <c r="F53" s="390"/>
      <c r="G53" s="391"/>
      <c r="H53" s="189" t="s">
        <v>252</v>
      </c>
      <c r="I53" s="232" t="s">
        <v>492</v>
      </c>
      <c r="J53" s="191" t="s">
        <v>493</v>
      </c>
    </row>
    <row r="54" spans="1:16379" s="14" customFormat="1" ht="15" customHeight="1">
      <c r="A54" s="369" t="s">
        <v>665</v>
      </c>
      <c r="B54" s="273" t="s">
        <v>602</v>
      </c>
      <c r="C54" s="186" t="s">
        <v>636</v>
      </c>
      <c r="D54" s="304" t="s">
        <v>760</v>
      </c>
      <c r="E54" s="143"/>
      <c r="F54" s="142" t="s">
        <v>724</v>
      </c>
      <c r="G54" s="143" t="s">
        <v>725</v>
      </c>
      <c r="H54" s="144">
        <v>45793</v>
      </c>
      <c r="I54" s="144">
        <f t="shared" ref="I54:I56" si="33">H54+13</f>
        <v>45806</v>
      </c>
      <c r="J54" s="143">
        <f t="shared" ref="J54:J56" si="34">I54+4</f>
        <v>45810</v>
      </c>
    </row>
    <row r="55" spans="1:16379" s="14" customFormat="1" ht="15" customHeight="1">
      <c r="A55" s="369"/>
      <c r="B55" s="273" t="s">
        <v>667</v>
      </c>
      <c r="C55" s="186" t="s">
        <v>635</v>
      </c>
      <c r="D55" s="142">
        <v>45791</v>
      </c>
      <c r="E55" s="143">
        <f t="shared" ref="E55:E62" si="35">D55+3</f>
        <v>45794</v>
      </c>
      <c r="F55" s="142" t="s">
        <v>623</v>
      </c>
      <c r="G55" s="143" t="s">
        <v>726</v>
      </c>
      <c r="H55" s="144">
        <f t="shared" ref="H55:H62" si="36">H54+7</f>
        <v>45800</v>
      </c>
      <c r="I55" s="144">
        <f t="shared" si="33"/>
        <v>45813</v>
      </c>
      <c r="J55" s="143">
        <f t="shared" si="34"/>
        <v>45817</v>
      </c>
    </row>
    <row r="56" spans="1:16379" s="14" customFormat="1" ht="15" customHeight="1">
      <c r="A56" s="369"/>
      <c r="B56" s="273" t="s">
        <v>602</v>
      </c>
      <c r="C56" s="186" t="s">
        <v>644</v>
      </c>
      <c r="D56" s="142">
        <f t="shared" ref="D56:D61" si="37">D55+7</f>
        <v>45798</v>
      </c>
      <c r="E56" s="143">
        <f t="shared" si="35"/>
        <v>45801</v>
      </c>
      <c r="F56" s="142" t="s">
        <v>495</v>
      </c>
      <c r="G56" s="143" t="s">
        <v>727</v>
      </c>
      <c r="H56" s="144">
        <f t="shared" si="36"/>
        <v>45807</v>
      </c>
      <c r="I56" s="144">
        <f t="shared" si="33"/>
        <v>45820</v>
      </c>
      <c r="J56" s="143">
        <f t="shared" si="34"/>
        <v>45824</v>
      </c>
    </row>
    <row r="57" spans="1:16379" s="14" customFormat="1" ht="15" customHeight="1">
      <c r="A57" s="369"/>
      <c r="B57" s="273" t="s">
        <v>759</v>
      </c>
      <c r="C57" s="186" t="s">
        <v>672</v>
      </c>
      <c r="D57" s="142">
        <f t="shared" si="37"/>
        <v>45805</v>
      </c>
      <c r="E57" s="143">
        <f t="shared" si="35"/>
        <v>45808</v>
      </c>
      <c r="F57" s="142" t="s">
        <v>453</v>
      </c>
      <c r="G57" s="143"/>
      <c r="H57" s="144" t="s">
        <v>638</v>
      </c>
      <c r="I57" s="144"/>
      <c r="J57" s="143"/>
    </row>
    <row r="58" spans="1:16379" s="14" customFormat="1" ht="15" customHeight="1">
      <c r="A58" s="369"/>
      <c r="B58" s="273" t="s">
        <v>559</v>
      </c>
      <c r="C58" s="186" t="s">
        <v>670</v>
      </c>
      <c r="D58" s="142">
        <f t="shared" si="37"/>
        <v>45812</v>
      </c>
      <c r="E58" s="143">
        <f t="shared" si="35"/>
        <v>45815</v>
      </c>
      <c r="F58" s="142" t="s">
        <v>650</v>
      </c>
      <c r="G58" s="143" t="s">
        <v>805</v>
      </c>
      <c r="H58" s="144">
        <v>45821</v>
      </c>
      <c r="I58" s="144">
        <f t="shared" ref="I58:I62" si="38">H58+13</f>
        <v>45834</v>
      </c>
      <c r="J58" s="143">
        <f t="shared" ref="J58:J62" si="39">I58+4</f>
        <v>45838</v>
      </c>
    </row>
    <row r="59" spans="1:16379" s="14" customFormat="1" ht="15" customHeight="1">
      <c r="A59" s="369"/>
      <c r="B59" s="273" t="s">
        <v>602</v>
      </c>
      <c r="C59" s="186" t="s">
        <v>670</v>
      </c>
      <c r="D59" s="142">
        <f t="shared" si="37"/>
        <v>45819</v>
      </c>
      <c r="E59" s="143">
        <f t="shared" si="35"/>
        <v>45822</v>
      </c>
      <c r="F59" s="142" t="s">
        <v>494</v>
      </c>
      <c r="G59" s="143" t="s">
        <v>806</v>
      </c>
      <c r="H59" s="144">
        <f t="shared" si="36"/>
        <v>45828</v>
      </c>
      <c r="I59" s="144">
        <f t="shared" si="38"/>
        <v>45841</v>
      </c>
      <c r="J59" s="143">
        <f t="shared" si="39"/>
        <v>45845</v>
      </c>
    </row>
    <row r="60" spans="1:16379" s="14" customFormat="1" ht="15" customHeight="1">
      <c r="A60" s="369"/>
      <c r="B60" s="273" t="s">
        <v>759</v>
      </c>
      <c r="C60" s="186" t="s">
        <v>673</v>
      </c>
      <c r="D60" s="142">
        <f t="shared" si="37"/>
        <v>45826</v>
      </c>
      <c r="E60" s="143">
        <f t="shared" si="35"/>
        <v>45829</v>
      </c>
      <c r="F60" s="142" t="s">
        <v>724</v>
      </c>
      <c r="G60" s="143" t="s">
        <v>807</v>
      </c>
      <c r="H60" s="144">
        <f t="shared" si="36"/>
        <v>45835</v>
      </c>
      <c r="I60" s="144">
        <f t="shared" si="38"/>
        <v>45848</v>
      </c>
      <c r="J60" s="143">
        <f t="shared" si="39"/>
        <v>45852</v>
      </c>
    </row>
    <row r="61" spans="1:16379" s="14" customFormat="1" ht="15" customHeight="1">
      <c r="A61" s="369"/>
      <c r="B61" s="273" t="s">
        <v>559</v>
      </c>
      <c r="C61" s="186" t="s">
        <v>671</v>
      </c>
      <c r="D61" s="142">
        <f t="shared" si="37"/>
        <v>45833</v>
      </c>
      <c r="E61" s="143">
        <f t="shared" si="35"/>
        <v>45836</v>
      </c>
      <c r="F61" s="142" t="s">
        <v>623</v>
      </c>
      <c r="G61" s="143" t="s">
        <v>808</v>
      </c>
      <c r="H61" s="144">
        <f t="shared" si="36"/>
        <v>45842</v>
      </c>
      <c r="I61" s="144">
        <f t="shared" si="38"/>
        <v>45855</v>
      </c>
      <c r="J61" s="143">
        <f t="shared" si="39"/>
        <v>45859</v>
      </c>
    </row>
    <row r="62" spans="1:16379" s="14" customFormat="1" ht="15" customHeight="1" thickBot="1">
      <c r="A62" s="370"/>
      <c r="B62" s="272" t="s">
        <v>602</v>
      </c>
      <c r="C62" s="148" t="s">
        <v>671</v>
      </c>
      <c r="D62" s="147">
        <f>D61+7</f>
        <v>45840</v>
      </c>
      <c r="E62" s="148">
        <f t="shared" si="35"/>
        <v>45843</v>
      </c>
      <c r="F62" s="147" t="s">
        <v>495</v>
      </c>
      <c r="G62" s="148" t="s">
        <v>809</v>
      </c>
      <c r="H62" s="149">
        <f t="shared" si="36"/>
        <v>45849</v>
      </c>
      <c r="I62" s="149">
        <f t="shared" si="38"/>
        <v>45862</v>
      </c>
      <c r="J62" s="148">
        <f t="shared" si="39"/>
        <v>45866</v>
      </c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  <c r="NZ62" s="183"/>
      <c r="OA62" s="183"/>
      <c r="OB62" s="183"/>
      <c r="OC62" s="183"/>
      <c r="OD62" s="183"/>
      <c r="OE62" s="183"/>
      <c r="OF62" s="183"/>
      <c r="OG62" s="183"/>
      <c r="OH62" s="183"/>
      <c r="OI62" s="183"/>
      <c r="OJ62" s="183"/>
      <c r="OK62" s="183"/>
      <c r="OL62" s="183"/>
      <c r="OM62" s="183"/>
      <c r="ON62" s="183"/>
      <c r="OO62" s="183"/>
      <c r="OP62" s="183"/>
      <c r="OQ62" s="183"/>
      <c r="OR62" s="183"/>
      <c r="OS62" s="183"/>
      <c r="OT62" s="183"/>
      <c r="OU62" s="183"/>
      <c r="OV62" s="183"/>
      <c r="OW62" s="183"/>
      <c r="OX62" s="183"/>
      <c r="OY62" s="183"/>
      <c r="OZ62" s="183"/>
      <c r="PA62" s="183"/>
      <c r="PB62" s="183"/>
      <c r="PC62" s="183"/>
      <c r="PD62" s="183"/>
      <c r="PE62" s="183"/>
      <c r="PF62" s="183"/>
      <c r="PG62" s="183"/>
      <c r="PH62" s="183"/>
      <c r="PI62" s="183"/>
      <c r="PJ62" s="183"/>
      <c r="PK62" s="183"/>
      <c r="PL62" s="183"/>
      <c r="PM62" s="183"/>
      <c r="PN62" s="183"/>
      <c r="PO62" s="183"/>
      <c r="PP62" s="183"/>
      <c r="PQ62" s="183"/>
      <c r="PR62" s="183"/>
      <c r="PS62" s="183"/>
      <c r="PT62" s="183"/>
      <c r="PU62" s="183"/>
      <c r="PV62" s="183"/>
      <c r="PW62" s="183"/>
      <c r="PX62" s="183"/>
      <c r="PY62" s="183"/>
      <c r="PZ62" s="183"/>
      <c r="QA62" s="183"/>
      <c r="QB62" s="183"/>
      <c r="QC62" s="183"/>
      <c r="QD62" s="183"/>
      <c r="QE62" s="183"/>
      <c r="QF62" s="183"/>
      <c r="QG62" s="183"/>
      <c r="QH62" s="183"/>
      <c r="QI62" s="183"/>
      <c r="QJ62" s="183"/>
      <c r="QK62" s="183"/>
      <c r="QL62" s="183"/>
      <c r="QM62" s="183"/>
      <c r="QN62" s="183"/>
      <c r="QO62" s="183"/>
      <c r="QP62" s="183"/>
      <c r="QQ62" s="183"/>
      <c r="QR62" s="183"/>
      <c r="QS62" s="183"/>
      <c r="QT62" s="183"/>
      <c r="QU62" s="183"/>
      <c r="QV62" s="183"/>
      <c r="QW62" s="183"/>
      <c r="QX62" s="183"/>
      <c r="QY62" s="183"/>
      <c r="QZ62" s="183"/>
      <c r="RA62" s="183"/>
      <c r="RB62" s="183"/>
      <c r="RC62" s="183"/>
      <c r="RD62" s="183"/>
      <c r="RE62" s="183"/>
      <c r="RF62" s="183"/>
      <c r="RG62" s="183"/>
      <c r="RH62" s="183"/>
      <c r="RI62" s="183"/>
      <c r="RJ62" s="183"/>
      <c r="RK62" s="183"/>
      <c r="RL62" s="183"/>
      <c r="RM62" s="183"/>
      <c r="RN62" s="183"/>
      <c r="RO62" s="183"/>
      <c r="RP62" s="183"/>
      <c r="RQ62" s="183"/>
      <c r="RR62" s="183"/>
      <c r="RS62" s="183"/>
      <c r="RT62" s="183"/>
      <c r="RU62" s="183"/>
      <c r="RV62" s="183"/>
      <c r="RW62" s="183"/>
      <c r="RX62" s="183"/>
      <c r="RY62" s="183"/>
      <c r="RZ62" s="183"/>
      <c r="SA62" s="183"/>
      <c r="SB62" s="183"/>
      <c r="SC62" s="183"/>
      <c r="SD62" s="183"/>
      <c r="SE62" s="183"/>
      <c r="SF62" s="183"/>
      <c r="SG62" s="183"/>
      <c r="SH62" s="183"/>
      <c r="SI62" s="183"/>
      <c r="SJ62" s="183"/>
      <c r="SK62" s="183"/>
      <c r="SL62" s="183"/>
      <c r="SM62" s="183"/>
      <c r="SN62" s="183"/>
      <c r="SO62" s="183"/>
      <c r="SP62" s="183"/>
      <c r="SQ62" s="183"/>
      <c r="SR62" s="183"/>
      <c r="SS62" s="183"/>
      <c r="ST62" s="183"/>
      <c r="SU62" s="183"/>
      <c r="SV62" s="183"/>
      <c r="SW62" s="183"/>
      <c r="SX62" s="183"/>
      <c r="SY62" s="183"/>
      <c r="SZ62" s="183"/>
      <c r="TA62" s="183"/>
      <c r="TB62" s="183"/>
      <c r="TC62" s="183"/>
      <c r="TD62" s="183"/>
      <c r="TE62" s="183"/>
      <c r="TF62" s="183"/>
      <c r="TG62" s="183"/>
      <c r="TH62" s="183"/>
      <c r="TI62" s="183"/>
      <c r="TJ62" s="183"/>
      <c r="TK62" s="183"/>
      <c r="TL62" s="183"/>
      <c r="TM62" s="183"/>
      <c r="TN62" s="183"/>
      <c r="TO62" s="183"/>
      <c r="TP62" s="183"/>
      <c r="TQ62" s="183"/>
      <c r="TR62" s="183"/>
      <c r="TS62" s="183"/>
      <c r="TT62" s="183"/>
      <c r="TU62" s="183"/>
      <c r="TV62" s="183"/>
      <c r="TW62" s="183"/>
      <c r="TX62" s="183"/>
      <c r="TY62" s="183"/>
      <c r="TZ62" s="183"/>
      <c r="UA62" s="183"/>
      <c r="UB62" s="183"/>
      <c r="UC62" s="183"/>
      <c r="UD62" s="183"/>
      <c r="UE62" s="183"/>
      <c r="UF62" s="183"/>
      <c r="UG62" s="183"/>
      <c r="UH62" s="183"/>
      <c r="UI62" s="183"/>
      <c r="UJ62" s="183"/>
      <c r="UK62" s="183"/>
      <c r="UL62" s="183"/>
      <c r="UM62" s="183"/>
      <c r="UN62" s="183"/>
      <c r="UO62" s="183"/>
      <c r="UP62" s="183"/>
      <c r="UQ62" s="183"/>
      <c r="UR62" s="183"/>
      <c r="US62" s="183"/>
      <c r="UT62" s="183"/>
      <c r="UU62" s="183"/>
      <c r="UV62" s="183"/>
      <c r="UW62" s="183"/>
      <c r="UX62" s="183"/>
      <c r="UY62" s="183"/>
      <c r="UZ62" s="183"/>
      <c r="VA62" s="183"/>
      <c r="VB62" s="183"/>
      <c r="VC62" s="183"/>
      <c r="VD62" s="183"/>
      <c r="VE62" s="183"/>
      <c r="VF62" s="183"/>
      <c r="VG62" s="183"/>
      <c r="VH62" s="183"/>
      <c r="VI62" s="183"/>
      <c r="VJ62" s="183"/>
      <c r="VK62" s="183"/>
      <c r="VL62" s="183"/>
      <c r="VM62" s="183"/>
      <c r="VN62" s="183"/>
      <c r="VO62" s="183"/>
      <c r="VP62" s="183"/>
      <c r="VQ62" s="183"/>
      <c r="VR62" s="183"/>
      <c r="VS62" s="183"/>
      <c r="VT62" s="183"/>
      <c r="VU62" s="183"/>
      <c r="VV62" s="183"/>
      <c r="VW62" s="183"/>
      <c r="VX62" s="183"/>
      <c r="VY62" s="183"/>
      <c r="VZ62" s="183"/>
      <c r="WA62" s="183"/>
      <c r="WB62" s="183"/>
      <c r="WC62" s="183"/>
      <c r="WD62" s="183"/>
      <c r="WE62" s="183"/>
      <c r="WF62" s="183"/>
      <c r="WG62" s="183"/>
      <c r="WH62" s="183"/>
      <c r="WI62" s="183"/>
      <c r="WJ62" s="183"/>
      <c r="WK62" s="183"/>
      <c r="WL62" s="183"/>
      <c r="WM62" s="183"/>
      <c r="WN62" s="183"/>
      <c r="WO62" s="183"/>
      <c r="WP62" s="183"/>
      <c r="WQ62" s="183"/>
      <c r="WR62" s="183"/>
      <c r="WS62" s="183"/>
      <c r="WT62" s="183"/>
      <c r="WU62" s="183"/>
      <c r="WV62" s="183"/>
      <c r="WW62" s="183"/>
      <c r="WX62" s="183"/>
      <c r="WY62" s="183"/>
      <c r="WZ62" s="183"/>
      <c r="XA62" s="183"/>
      <c r="XB62" s="183"/>
      <c r="XC62" s="183"/>
      <c r="XD62" s="183"/>
      <c r="XE62" s="183"/>
      <c r="XF62" s="183"/>
      <c r="XG62" s="183"/>
      <c r="XH62" s="183"/>
      <c r="XI62" s="183"/>
      <c r="XJ62" s="183"/>
      <c r="XK62" s="183"/>
      <c r="XL62" s="183"/>
      <c r="XM62" s="183"/>
      <c r="XN62" s="183"/>
      <c r="XO62" s="183"/>
      <c r="XP62" s="183"/>
      <c r="XQ62" s="183"/>
      <c r="XR62" s="183"/>
      <c r="XS62" s="183"/>
      <c r="XT62" s="183"/>
      <c r="XU62" s="183"/>
      <c r="XV62" s="183"/>
      <c r="XW62" s="183"/>
      <c r="XX62" s="183"/>
      <c r="XY62" s="183"/>
      <c r="XZ62" s="183"/>
      <c r="YA62" s="183"/>
      <c r="YB62" s="183"/>
      <c r="YC62" s="183"/>
      <c r="YD62" s="183"/>
      <c r="YE62" s="183"/>
      <c r="YF62" s="183"/>
      <c r="YG62" s="183"/>
      <c r="YH62" s="183"/>
      <c r="YI62" s="183"/>
      <c r="YJ62" s="183"/>
      <c r="YK62" s="183"/>
      <c r="YL62" s="183"/>
      <c r="YM62" s="183"/>
      <c r="YN62" s="183"/>
      <c r="YO62" s="183"/>
      <c r="YP62" s="183"/>
      <c r="YQ62" s="183"/>
      <c r="YR62" s="183"/>
      <c r="YS62" s="183"/>
      <c r="YT62" s="183"/>
      <c r="YU62" s="183"/>
      <c r="YV62" s="183"/>
      <c r="YW62" s="183"/>
      <c r="YX62" s="183"/>
      <c r="YY62" s="183"/>
      <c r="YZ62" s="183"/>
      <c r="ZA62" s="183"/>
      <c r="ZB62" s="183"/>
      <c r="ZC62" s="183"/>
      <c r="ZD62" s="183"/>
      <c r="ZE62" s="183"/>
      <c r="ZF62" s="183"/>
      <c r="ZG62" s="183"/>
      <c r="ZH62" s="183"/>
      <c r="ZI62" s="183"/>
      <c r="ZJ62" s="183"/>
      <c r="ZK62" s="183"/>
      <c r="ZL62" s="183"/>
      <c r="ZM62" s="183"/>
      <c r="ZN62" s="183"/>
      <c r="ZO62" s="183"/>
      <c r="ZP62" s="183"/>
      <c r="ZQ62" s="183"/>
      <c r="ZR62" s="183"/>
      <c r="ZS62" s="183"/>
      <c r="ZT62" s="183"/>
      <c r="ZU62" s="183"/>
      <c r="ZV62" s="183"/>
      <c r="ZW62" s="183"/>
      <c r="ZX62" s="183"/>
      <c r="ZY62" s="183"/>
      <c r="ZZ62" s="183"/>
      <c r="AAA62" s="183"/>
      <c r="AAB62" s="183"/>
      <c r="AAC62" s="183"/>
      <c r="AAD62" s="183"/>
      <c r="AAE62" s="183"/>
      <c r="AAF62" s="183"/>
      <c r="AAG62" s="183"/>
      <c r="AAH62" s="183"/>
      <c r="AAI62" s="183"/>
      <c r="AAJ62" s="183"/>
      <c r="AAK62" s="183"/>
      <c r="AAL62" s="183"/>
      <c r="AAM62" s="183"/>
      <c r="AAN62" s="183"/>
      <c r="AAO62" s="183"/>
      <c r="AAP62" s="183"/>
      <c r="AAQ62" s="183"/>
      <c r="AAR62" s="183"/>
      <c r="AAS62" s="183"/>
      <c r="AAT62" s="183"/>
      <c r="AAU62" s="183"/>
      <c r="AAV62" s="183"/>
      <c r="AAW62" s="183"/>
      <c r="AAX62" s="183"/>
      <c r="AAY62" s="183"/>
      <c r="AAZ62" s="183"/>
      <c r="ABA62" s="183"/>
      <c r="ABB62" s="183"/>
      <c r="ABC62" s="183"/>
      <c r="ABD62" s="183"/>
      <c r="ABE62" s="183"/>
      <c r="ABF62" s="183"/>
      <c r="ABG62" s="183"/>
      <c r="ABH62" s="183"/>
      <c r="ABI62" s="183"/>
      <c r="ABJ62" s="183"/>
      <c r="ABK62" s="183"/>
      <c r="ABL62" s="183"/>
      <c r="ABM62" s="183"/>
      <c r="ABN62" s="183"/>
      <c r="ABO62" s="183"/>
      <c r="ABP62" s="183"/>
      <c r="ABQ62" s="183"/>
      <c r="ABR62" s="183"/>
      <c r="ABS62" s="183"/>
      <c r="ABT62" s="183"/>
      <c r="ABU62" s="183"/>
      <c r="ABV62" s="183"/>
      <c r="ABW62" s="183"/>
      <c r="ABX62" s="183"/>
      <c r="ABY62" s="183"/>
      <c r="ABZ62" s="183"/>
      <c r="ACA62" s="183"/>
      <c r="ACB62" s="183"/>
      <c r="ACC62" s="183"/>
      <c r="ACD62" s="183"/>
      <c r="ACE62" s="183"/>
      <c r="ACF62" s="183"/>
      <c r="ACG62" s="183"/>
      <c r="ACH62" s="183"/>
      <c r="ACI62" s="183"/>
      <c r="ACJ62" s="183"/>
      <c r="ACK62" s="183"/>
      <c r="ACL62" s="183"/>
      <c r="ACM62" s="183"/>
      <c r="ACN62" s="183"/>
      <c r="ACO62" s="183"/>
      <c r="ACP62" s="183"/>
      <c r="ACQ62" s="183"/>
      <c r="ACR62" s="183"/>
      <c r="ACS62" s="183"/>
      <c r="ACT62" s="183"/>
      <c r="ACU62" s="183"/>
      <c r="ACV62" s="183"/>
      <c r="ACW62" s="183"/>
      <c r="ACX62" s="183"/>
      <c r="ACY62" s="183"/>
      <c r="ACZ62" s="183"/>
      <c r="ADA62" s="183"/>
      <c r="ADB62" s="183"/>
      <c r="ADC62" s="183"/>
      <c r="ADD62" s="183"/>
      <c r="ADE62" s="183"/>
      <c r="ADF62" s="183"/>
      <c r="ADG62" s="183"/>
      <c r="ADH62" s="183"/>
      <c r="ADI62" s="183"/>
      <c r="ADJ62" s="183"/>
      <c r="ADK62" s="183"/>
      <c r="ADL62" s="183"/>
      <c r="ADM62" s="183"/>
      <c r="ADN62" s="183"/>
      <c r="ADO62" s="183"/>
      <c r="ADP62" s="183"/>
      <c r="ADQ62" s="183"/>
      <c r="ADR62" s="183"/>
      <c r="ADS62" s="183"/>
      <c r="ADT62" s="183"/>
      <c r="ADU62" s="183"/>
      <c r="ADV62" s="183"/>
      <c r="ADW62" s="183"/>
      <c r="ADX62" s="183"/>
      <c r="ADY62" s="183"/>
      <c r="ADZ62" s="183"/>
      <c r="AEA62" s="183"/>
      <c r="AEB62" s="183"/>
      <c r="AEC62" s="183"/>
      <c r="AED62" s="183"/>
      <c r="AEE62" s="183"/>
      <c r="AEF62" s="183"/>
      <c r="AEG62" s="183"/>
      <c r="AEH62" s="183"/>
      <c r="AEI62" s="183"/>
      <c r="AEJ62" s="183"/>
      <c r="AEK62" s="183"/>
      <c r="AEL62" s="183"/>
      <c r="AEM62" s="183"/>
      <c r="AEN62" s="183"/>
      <c r="AEO62" s="183"/>
      <c r="AEP62" s="183"/>
      <c r="AEQ62" s="183"/>
      <c r="AER62" s="183"/>
      <c r="AES62" s="183"/>
      <c r="AET62" s="183"/>
      <c r="AEU62" s="183"/>
      <c r="AEV62" s="183"/>
      <c r="AEW62" s="183"/>
      <c r="AEX62" s="183"/>
      <c r="AEY62" s="183"/>
      <c r="AEZ62" s="183"/>
      <c r="AFA62" s="183"/>
      <c r="AFB62" s="183"/>
      <c r="AFC62" s="183"/>
      <c r="AFD62" s="183"/>
      <c r="AFE62" s="183"/>
      <c r="AFF62" s="183"/>
      <c r="AFG62" s="183"/>
      <c r="AFH62" s="183"/>
      <c r="AFI62" s="183"/>
      <c r="AFJ62" s="183"/>
      <c r="AFK62" s="183"/>
      <c r="AFL62" s="183"/>
      <c r="AFM62" s="183"/>
      <c r="AFN62" s="183"/>
      <c r="AFO62" s="183"/>
      <c r="AFP62" s="183"/>
      <c r="AFQ62" s="183"/>
      <c r="AFR62" s="183"/>
      <c r="AFS62" s="183"/>
      <c r="AFT62" s="183"/>
      <c r="AFU62" s="183"/>
      <c r="AFV62" s="183"/>
      <c r="AFW62" s="183"/>
      <c r="AFX62" s="183"/>
      <c r="AFY62" s="183"/>
      <c r="AFZ62" s="183"/>
      <c r="AGA62" s="183"/>
      <c r="AGB62" s="183"/>
      <c r="AGC62" s="183"/>
      <c r="AGD62" s="183"/>
      <c r="AGE62" s="183"/>
      <c r="AGF62" s="183"/>
      <c r="AGG62" s="183"/>
      <c r="AGH62" s="183"/>
      <c r="AGI62" s="183"/>
      <c r="AGJ62" s="183"/>
      <c r="AGK62" s="183"/>
      <c r="AGL62" s="183"/>
      <c r="AGM62" s="183"/>
      <c r="AGN62" s="183"/>
      <c r="AGO62" s="183"/>
      <c r="AGP62" s="183"/>
      <c r="AGQ62" s="183"/>
      <c r="AGR62" s="183"/>
      <c r="AGS62" s="183"/>
      <c r="AGT62" s="183"/>
      <c r="AGU62" s="183"/>
      <c r="AGV62" s="183"/>
      <c r="AGW62" s="183"/>
      <c r="AGX62" s="183"/>
      <c r="AGY62" s="183"/>
      <c r="AGZ62" s="183"/>
      <c r="AHA62" s="183"/>
      <c r="AHB62" s="183"/>
      <c r="AHC62" s="183"/>
      <c r="AHD62" s="183"/>
      <c r="AHE62" s="183"/>
      <c r="AHF62" s="183"/>
      <c r="AHG62" s="183"/>
      <c r="AHH62" s="183"/>
      <c r="AHI62" s="183"/>
      <c r="AHJ62" s="183"/>
      <c r="AHK62" s="183"/>
      <c r="AHL62" s="183"/>
      <c r="AHM62" s="183"/>
      <c r="AHN62" s="183"/>
      <c r="AHO62" s="183"/>
      <c r="AHP62" s="183"/>
      <c r="AHQ62" s="183"/>
      <c r="AHR62" s="183"/>
      <c r="AHS62" s="183"/>
      <c r="AHT62" s="183"/>
      <c r="AHU62" s="183"/>
      <c r="AHV62" s="183"/>
      <c r="AHW62" s="183"/>
      <c r="AHX62" s="183"/>
      <c r="AHY62" s="183"/>
      <c r="AHZ62" s="183"/>
      <c r="AIA62" s="183"/>
      <c r="AIB62" s="183"/>
      <c r="AIC62" s="183"/>
      <c r="AID62" s="183"/>
      <c r="AIE62" s="183"/>
      <c r="AIF62" s="183"/>
      <c r="AIG62" s="183"/>
      <c r="AIH62" s="183"/>
      <c r="AII62" s="183"/>
      <c r="AIJ62" s="183"/>
      <c r="AIK62" s="183"/>
      <c r="AIL62" s="183"/>
      <c r="AIM62" s="183"/>
      <c r="AIN62" s="183"/>
      <c r="AIO62" s="183"/>
      <c r="AIP62" s="183"/>
      <c r="AIQ62" s="183"/>
      <c r="AIR62" s="183"/>
      <c r="AIS62" s="183"/>
      <c r="AIT62" s="183"/>
      <c r="AIU62" s="183"/>
      <c r="AIV62" s="183"/>
      <c r="AIW62" s="183"/>
      <c r="AIX62" s="183"/>
      <c r="AIY62" s="183"/>
      <c r="AIZ62" s="183"/>
      <c r="AJA62" s="183"/>
      <c r="AJB62" s="183"/>
      <c r="AJC62" s="183"/>
      <c r="AJD62" s="183"/>
      <c r="AJE62" s="183"/>
      <c r="AJF62" s="183"/>
      <c r="AJG62" s="183"/>
      <c r="AJH62" s="183"/>
      <c r="AJI62" s="183"/>
      <c r="AJJ62" s="183"/>
      <c r="AJK62" s="183"/>
      <c r="AJL62" s="183"/>
      <c r="AJM62" s="183"/>
      <c r="AJN62" s="183"/>
      <c r="AJO62" s="183"/>
      <c r="AJP62" s="183"/>
      <c r="AJQ62" s="183"/>
      <c r="AJR62" s="183"/>
      <c r="AJS62" s="183"/>
      <c r="AJT62" s="183"/>
      <c r="AJU62" s="183"/>
      <c r="AJV62" s="183"/>
      <c r="AJW62" s="183"/>
      <c r="AJX62" s="183"/>
      <c r="AJY62" s="183"/>
      <c r="AJZ62" s="183"/>
      <c r="AKA62" s="183"/>
      <c r="AKB62" s="183"/>
      <c r="AKC62" s="183"/>
      <c r="AKD62" s="183"/>
      <c r="AKE62" s="183"/>
      <c r="AKF62" s="183"/>
      <c r="AKG62" s="183"/>
      <c r="AKH62" s="183"/>
      <c r="AKI62" s="183"/>
      <c r="AKJ62" s="183"/>
      <c r="AKK62" s="183"/>
      <c r="AKL62" s="183"/>
      <c r="AKM62" s="183"/>
      <c r="AKN62" s="183"/>
      <c r="AKO62" s="183"/>
      <c r="AKP62" s="183"/>
      <c r="AKQ62" s="183"/>
      <c r="AKR62" s="183"/>
      <c r="AKS62" s="183"/>
      <c r="AKT62" s="183"/>
      <c r="AKU62" s="183"/>
      <c r="AKV62" s="183"/>
      <c r="AKW62" s="183"/>
      <c r="AKX62" s="183"/>
      <c r="AKY62" s="183"/>
      <c r="AKZ62" s="183"/>
      <c r="ALA62" s="183"/>
      <c r="ALB62" s="183"/>
      <c r="ALC62" s="183"/>
      <c r="ALD62" s="183"/>
      <c r="ALE62" s="183"/>
      <c r="ALF62" s="183"/>
      <c r="ALG62" s="183"/>
      <c r="ALH62" s="183"/>
      <c r="ALI62" s="183"/>
      <c r="ALJ62" s="183"/>
      <c r="ALK62" s="183"/>
      <c r="ALL62" s="183"/>
      <c r="ALM62" s="183"/>
      <c r="ALN62" s="183"/>
      <c r="ALO62" s="183"/>
      <c r="ALP62" s="183"/>
      <c r="ALQ62" s="183"/>
      <c r="ALR62" s="183"/>
      <c r="ALS62" s="183"/>
      <c r="ALT62" s="183"/>
      <c r="ALU62" s="183"/>
      <c r="ALV62" s="183"/>
      <c r="ALW62" s="183"/>
      <c r="ALX62" s="183"/>
      <c r="ALY62" s="183"/>
      <c r="ALZ62" s="183"/>
      <c r="AMA62" s="183"/>
      <c r="AMB62" s="183"/>
      <c r="AMC62" s="183"/>
      <c r="AMD62" s="183"/>
      <c r="AME62" s="183"/>
      <c r="AMF62" s="183"/>
      <c r="AMG62" s="183"/>
      <c r="AMH62" s="183"/>
      <c r="AMI62" s="183"/>
      <c r="AMJ62" s="183"/>
      <c r="AMK62" s="183"/>
      <c r="AML62" s="183"/>
      <c r="AMM62" s="183"/>
      <c r="AMN62" s="183"/>
      <c r="AMO62" s="183"/>
      <c r="AMP62" s="183"/>
      <c r="AMQ62" s="183"/>
      <c r="AMR62" s="183"/>
      <c r="AMS62" s="183"/>
      <c r="AMT62" s="183"/>
      <c r="AMU62" s="183"/>
      <c r="AMV62" s="183"/>
      <c r="AMW62" s="183"/>
      <c r="AMX62" s="183"/>
      <c r="AMY62" s="183"/>
      <c r="AMZ62" s="183"/>
      <c r="ANA62" s="183"/>
      <c r="ANB62" s="183"/>
      <c r="ANC62" s="183"/>
      <c r="AND62" s="183"/>
      <c r="ANE62" s="183"/>
      <c r="ANF62" s="183"/>
      <c r="ANG62" s="183"/>
      <c r="ANH62" s="183"/>
      <c r="ANI62" s="183"/>
      <c r="ANJ62" s="183"/>
      <c r="ANK62" s="183"/>
      <c r="ANL62" s="183"/>
      <c r="ANM62" s="183"/>
      <c r="ANN62" s="183"/>
      <c r="ANO62" s="183"/>
      <c r="ANP62" s="183"/>
      <c r="ANQ62" s="183"/>
      <c r="ANR62" s="183"/>
      <c r="ANS62" s="183"/>
      <c r="ANT62" s="183"/>
      <c r="ANU62" s="183"/>
      <c r="ANV62" s="183"/>
      <c r="ANW62" s="183"/>
      <c r="ANX62" s="183"/>
      <c r="ANY62" s="183"/>
      <c r="ANZ62" s="183"/>
      <c r="AOA62" s="183"/>
      <c r="AOB62" s="183"/>
      <c r="AOC62" s="183"/>
      <c r="AOD62" s="183"/>
      <c r="AOE62" s="183"/>
      <c r="AOF62" s="183"/>
      <c r="AOG62" s="183"/>
      <c r="AOH62" s="183"/>
      <c r="AOI62" s="183"/>
      <c r="AOJ62" s="183"/>
      <c r="AOK62" s="183"/>
      <c r="AOL62" s="183"/>
      <c r="AOM62" s="183"/>
      <c r="AON62" s="183"/>
      <c r="AOO62" s="183"/>
      <c r="AOP62" s="183"/>
      <c r="AOQ62" s="183"/>
      <c r="AOR62" s="183"/>
      <c r="AOS62" s="183"/>
      <c r="AOT62" s="183"/>
      <c r="AOU62" s="183"/>
      <c r="AOV62" s="183"/>
      <c r="AOW62" s="183"/>
      <c r="AOX62" s="183"/>
      <c r="AOY62" s="183"/>
      <c r="AOZ62" s="183"/>
      <c r="APA62" s="183"/>
      <c r="APB62" s="183"/>
      <c r="APC62" s="183"/>
      <c r="APD62" s="183"/>
      <c r="APE62" s="183"/>
      <c r="APF62" s="183"/>
      <c r="APG62" s="183"/>
      <c r="APH62" s="183"/>
      <c r="API62" s="183"/>
      <c r="APJ62" s="183"/>
      <c r="APK62" s="183"/>
      <c r="APL62" s="183"/>
      <c r="APM62" s="183"/>
      <c r="APN62" s="183"/>
      <c r="APO62" s="183"/>
      <c r="APP62" s="183"/>
      <c r="APQ62" s="183"/>
      <c r="APR62" s="183"/>
      <c r="APS62" s="183"/>
      <c r="APT62" s="183"/>
      <c r="APU62" s="183"/>
      <c r="APV62" s="183"/>
      <c r="APW62" s="183"/>
      <c r="APX62" s="183"/>
      <c r="APY62" s="183"/>
      <c r="APZ62" s="183"/>
      <c r="AQA62" s="183"/>
      <c r="AQB62" s="183"/>
      <c r="AQC62" s="183"/>
      <c r="AQD62" s="183"/>
      <c r="AQE62" s="183"/>
      <c r="AQF62" s="183"/>
      <c r="AQG62" s="183"/>
      <c r="AQH62" s="183"/>
      <c r="AQI62" s="183"/>
      <c r="AQJ62" s="183"/>
      <c r="AQK62" s="183"/>
      <c r="AQL62" s="183"/>
      <c r="AQM62" s="183"/>
      <c r="AQN62" s="183"/>
      <c r="AQO62" s="183"/>
      <c r="AQP62" s="183"/>
      <c r="AQQ62" s="183"/>
      <c r="AQR62" s="183"/>
      <c r="AQS62" s="183"/>
      <c r="AQT62" s="183"/>
      <c r="AQU62" s="183"/>
      <c r="AQV62" s="183"/>
      <c r="AQW62" s="183"/>
      <c r="AQX62" s="183"/>
      <c r="AQY62" s="183"/>
      <c r="AQZ62" s="183"/>
      <c r="ARA62" s="183"/>
      <c r="ARB62" s="183"/>
      <c r="ARC62" s="183"/>
      <c r="ARD62" s="183"/>
      <c r="ARE62" s="183"/>
      <c r="ARF62" s="183"/>
      <c r="ARG62" s="183"/>
      <c r="ARH62" s="183"/>
      <c r="ARI62" s="183"/>
      <c r="ARJ62" s="183"/>
      <c r="ARK62" s="183"/>
      <c r="ARL62" s="183"/>
      <c r="ARM62" s="183"/>
      <c r="ARN62" s="183"/>
      <c r="ARO62" s="183"/>
      <c r="ARP62" s="183"/>
      <c r="ARQ62" s="183"/>
      <c r="ARR62" s="183"/>
      <c r="ARS62" s="183"/>
      <c r="ART62" s="183"/>
      <c r="ARU62" s="183"/>
      <c r="ARV62" s="183"/>
      <c r="ARW62" s="183"/>
      <c r="ARX62" s="183"/>
      <c r="ARY62" s="183"/>
      <c r="ARZ62" s="183"/>
      <c r="ASA62" s="183"/>
      <c r="ASB62" s="183"/>
      <c r="ASC62" s="183"/>
      <c r="ASD62" s="183"/>
      <c r="ASE62" s="183"/>
      <c r="ASF62" s="183"/>
      <c r="ASG62" s="183"/>
      <c r="ASH62" s="183"/>
      <c r="ASI62" s="183"/>
      <c r="ASJ62" s="183"/>
      <c r="ASK62" s="183"/>
      <c r="ASL62" s="183"/>
      <c r="ASM62" s="183"/>
      <c r="ASN62" s="183"/>
      <c r="ASO62" s="183"/>
      <c r="ASP62" s="183"/>
      <c r="ASQ62" s="183"/>
      <c r="ASR62" s="183"/>
      <c r="ASS62" s="183"/>
      <c r="AST62" s="183"/>
      <c r="ASU62" s="183"/>
      <c r="ASV62" s="183"/>
      <c r="ASW62" s="183"/>
      <c r="ASX62" s="183"/>
      <c r="ASY62" s="183"/>
      <c r="ASZ62" s="183"/>
      <c r="ATA62" s="183"/>
      <c r="ATB62" s="183"/>
      <c r="ATC62" s="183"/>
      <c r="ATD62" s="183"/>
      <c r="ATE62" s="183"/>
      <c r="ATF62" s="183"/>
      <c r="ATG62" s="183"/>
      <c r="ATH62" s="183"/>
      <c r="ATI62" s="183"/>
      <c r="ATJ62" s="183"/>
      <c r="ATK62" s="183"/>
      <c r="ATL62" s="183"/>
      <c r="ATM62" s="183"/>
      <c r="ATN62" s="183"/>
      <c r="ATO62" s="183"/>
      <c r="ATP62" s="183"/>
      <c r="ATQ62" s="183"/>
      <c r="ATR62" s="183"/>
      <c r="ATS62" s="183"/>
      <c r="ATT62" s="183"/>
      <c r="ATU62" s="183"/>
      <c r="ATV62" s="183"/>
      <c r="ATW62" s="183"/>
      <c r="ATX62" s="183"/>
      <c r="ATY62" s="183"/>
      <c r="ATZ62" s="183"/>
      <c r="AUA62" s="183"/>
      <c r="AUB62" s="183"/>
      <c r="AUC62" s="183"/>
      <c r="AUD62" s="183"/>
      <c r="AUE62" s="183"/>
      <c r="AUF62" s="183"/>
      <c r="AUG62" s="183"/>
      <c r="AUH62" s="183"/>
      <c r="AUI62" s="183"/>
      <c r="AUJ62" s="183"/>
      <c r="AUK62" s="183"/>
      <c r="AUL62" s="183"/>
      <c r="AUM62" s="183"/>
      <c r="AUN62" s="183"/>
      <c r="AUO62" s="183"/>
      <c r="AUP62" s="183"/>
      <c r="AUQ62" s="183"/>
      <c r="AUR62" s="183"/>
      <c r="AUS62" s="183"/>
      <c r="AUT62" s="183"/>
      <c r="AUU62" s="183"/>
      <c r="AUV62" s="183"/>
      <c r="AUW62" s="183"/>
      <c r="AUX62" s="183"/>
      <c r="AUY62" s="183"/>
      <c r="AUZ62" s="183"/>
      <c r="AVA62" s="183"/>
      <c r="AVB62" s="183"/>
      <c r="AVC62" s="183"/>
      <c r="AVD62" s="183"/>
      <c r="AVE62" s="183"/>
      <c r="AVF62" s="183"/>
      <c r="AVG62" s="183"/>
      <c r="AVH62" s="183"/>
      <c r="AVI62" s="183"/>
      <c r="AVJ62" s="183"/>
      <c r="AVK62" s="183"/>
      <c r="AVL62" s="183"/>
      <c r="AVM62" s="183"/>
      <c r="AVN62" s="183"/>
      <c r="AVO62" s="183"/>
      <c r="AVP62" s="183"/>
      <c r="AVQ62" s="183"/>
      <c r="AVR62" s="183"/>
      <c r="AVS62" s="183"/>
      <c r="AVT62" s="183"/>
      <c r="AVU62" s="183"/>
      <c r="AVV62" s="183"/>
      <c r="AVW62" s="183"/>
      <c r="AVX62" s="183"/>
      <c r="AVY62" s="183"/>
      <c r="AVZ62" s="183"/>
      <c r="AWA62" s="183"/>
      <c r="AWB62" s="183"/>
      <c r="AWC62" s="183"/>
      <c r="AWD62" s="183"/>
      <c r="AWE62" s="183"/>
      <c r="AWF62" s="183"/>
      <c r="AWG62" s="183"/>
      <c r="AWH62" s="183"/>
      <c r="AWI62" s="183"/>
      <c r="AWJ62" s="183"/>
      <c r="AWK62" s="183"/>
      <c r="AWL62" s="183"/>
      <c r="AWM62" s="183"/>
      <c r="AWN62" s="183"/>
      <c r="AWO62" s="183"/>
      <c r="AWP62" s="183"/>
      <c r="AWQ62" s="183"/>
      <c r="AWR62" s="183"/>
      <c r="AWS62" s="183"/>
      <c r="AWT62" s="183"/>
      <c r="AWU62" s="183"/>
      <c r="AWV62" s="183"/>
      <c r="AWW62" s="183"/>
      <c r="AWX62" s="183"/>
      <c r="AWY62" s="183"/>
      <c r="AWZ62" s="183"/>
      <c r="AXA62" s="183"/>
      <c r="AXB62" s="183"/>
      <c r="AXC62" s="183"/>
      <c r="AXD62" s="183"/>
      <c r="AXE62" s="183"/>
      <c r="AXF62" s="183"/>
      <c r="AXG62" s="183"/>
      <c r="AXH62" s="183"/>
      <c r="AXI62" s="183"/>
      <c r="AXJ62" s="183"/>
      <c r="AXK62" s="183"/>
      <c r="AXL62" s="183"/>
      <c r="AXM62" s="183"/>
      <c r="AXN62" s="183"/>
      <c r="AXO62" s="183"/>
      <c r="AXP62" s="183"/>
      <c r="AXQ62" s="183"/>
      <c r="AXR62" s="183"/>
      <c r="AXS62" s="183"/>
      <c r="AXT62" s="183"/>
      <c r="AXU62" s="183"/>
      <c r="AXV62" s="183"/>
      <c r="AXW62" s="183"/>
      <c r="AXX62" s="183"/>
      <c r="AXY62" s="183"/>
      <c r="AXZ62" s="183"/>
      <c r="AYA62" s="183"/>
      <c r="AYB62" s="183"/>
      <c r="AYC62" s="183"/>
      <c r="AYD62" s="183"/>
      <c r="AYE62" s="183"/>
      <c r="AYF62" s="183"/>
      <c r="AYG62" s="183"/>
      <c r="AYH62" s="183"/>
      <c r="AYI62" s="183"/>
      <c r="AYJ62" s="183"/>
      <c r="AYK62" s="183"/>
      <c r="AYL62" s="183"/>
      <c r="AYM62" s="183"/>
      <c r="AYN62" s="183"/>
      <c r="AYO62" s="183"/>
      <c r="AYP62" s="183"/>
      <c r="AYQ62" s="183"/>
      <c r="AYR62" s="183"/>
      <c r="AYS62" s="183"/>
      <c r="AYT62" s="183"/>
      <c r="AYU62" s="183"/>
      <c r="AYV62" s="183"/>
      <c r="AYW62" s="183"/>
      <c r="AYX62" s="183"/>
      <c r="AYY62" s="183"/>
      <c r="AYZ62" s="183"/>
      <c r="AZA62" s="183"/>
      <c r="AZB62" s="183"/>
      <c r="AZC62" s="183"/>
      <c r="AZD62" s="183"/>
      <c r="AZE62" s="183"/>
      <c r="AZF62" s="183"/>
      <c r="AZG62" s="183"/>
      <c r="AZH62" s="183"/>
      <c r="AZI62" s="183"/>
      <c r="AZJ62" s="183"/>
      <c r="AZK62" s="183"/>
      <c r="AZL62" s="183"/>
      <c r="AZM62" s="183"/>
      <c r="AZN62" s="183"/>
      <c r="AZO62" s="183"/>
      <c r="AZP62" s="183"/>
      <c r="AZQ62" s="183"/>
      <c r="AZR62" s="183"/>
      <c r="AZS62" s="183"/>
      <c r="AZT62" s="183"/>
      <c r="AZU62" s="183"/>
      <c r="AZV62" s="183"/>
      <c r="AZW62" s="183"/>
      <c r="AZX62" s="183"/>
      <c r="AZY62" s="183"/>
      <c r="AZZ62" s="183"/>
      <c r="BAA62" s="183"/>
      <c r="BAB62" s="183"/>
      <c r="BAC62" s="183"/>
      <c r="BAD62" s="183"/>
      <c r="BAE62" s="183"/>
      <c r="BAF62" s="183"/>
      <c r="BAG62" s="183"/>
      <c r="BAH62" s="183"/>
      <c r="BAI62" s="183"/>
      <c r="BAJ62" s="183"/>
      <c r="BAK62" s="183"/>
      <c r="BAL62" s="183"/>
      <c r="BAM62" s="183"/>
      <c r="BAN62" s="183"/>
      <c r="BAO62" s="183"/>
      <c r="BAP62" s="183"/>
      <c r="BAQ62" s="183"/>
      <c r="BAR62" s="183"/>
      <c r="BAS62" s="183"/>
      <c r="BAT62" s="183"/>
      <c r="BAU62" s="183"/>
      <c r="BAV62" s="183"/>
      <c r="BAW62" s="183"/>
      <c r="BAX62" s="183"/>
      <c r="BAY62" s="183"/>
      <c r="BAZ62" s="183"/>
      <c r="BBA62" s="183"/>
      <c r="BBB62" s="183"/>
      <c r="BBC62" s="183"/>
      <c r="BBD62" s="183"/>
      <c r="BBE62" s="183"/>
      <c r="BBF62" s="183"/>
      <c r="BBG62" s="183"/>
      <c r="BBH62" s="183"/>
      <c r="BBI62" s="183"/>
      <c r="BBJ62" s="183"/>
      <c r="BBK62" s="183"/>
      <c r="BBL62" s="183"/>
      <c r="BBM62" s="183"/>
      <c r="BBN62" s="183"/>
      <c r="BBO62" s="183"/>
      <c r="BBP62" s="183"/>
      <c r="BBQ62" s="183"/>
      <c r="BBR62" s="183"/>
      <c r="BBS62" s="183"/>
      <c r="BBT62" s="183"/>
      <c r="BBU62" s="183"/>
      <c r="BBV62" s="183"/>
      <c r="BBW62" s="183"/>
      <c r="BBX62" s="183"/>
      <c r="BBY62" s="183"/>
      <c r="BBZ62" s="183"/>
      <c r="BCA62" s="183"/>
      <c r="BCB62" s="183"/>
      <c r="BCC62" s="183"/>
      <c r="BCD62" s="183"/>
      <c r="BCE62" s="183"/>
      <c r="BCF62" s="183"/>
      <c r="BCG62" s="183"/>
      <c r="BCH62" s="183"/>
      <c r="BCI62" s="183"/>
      <c r="BCJ62" s="183"/>
      <c r="BCK62" s="183"/>
      <c r="BCL62" s="183"/>
      <c r="BCM62" s="183"/>
      <c r="BCN62" s="183"/>
      <c r="BCO62" s="183"/>
      <c r="BCP62" s="183"/>
      <c r="BCQ62" s="183"/>
      <c r="BCR62" s="183"/>
      <c r="BCS62" s="183"/>
      <c r="BCT62" s="183"/>
      <c r="BCU62" s="183"/>
      <c r="BCV62" s="183"/>
      <c r="BCW62" s="183"/>
      <c r="BCX62" s="183"/>
      <c r="BCY62" s="183"/>
      <c r="BCZ62" s="183"/>
      <c r="BDA62" s="183"/>
      <c r="BDB62" s="183"/>
      <c r="BDC62" s="183"/>
      <c r="BDD62" s="183"/>
      <c r="BDE62" s="183"/>
      <c r="BDF62" s="183"/>
      <c r="BDG62" s="183"/>
      <c r="BDH62" s="183"/>
      <c r="BDI62" s="183"/>
      <c r="BDJ62" s="183"/>
      <c r="BDK62" s="183"/>
      <c r="BDL62" s="183"/>
      <c r="BDM62" s="183"/>
      <c r="BDN62" s="183"/>
      <c r="BDO62" s="183"/>
      <c r="BDP62" s="183"/>
      <c r="BDQ62" s="183"/>
      <c r="BDR62" s="183"/>
      <c r="BDS62" s="183"/>
      <c r="BDT62" s="183"/>
      <c r="BDU62" s="183"/>
      <c r="BDV62" s="183"/>
      <c r="BDW62" s="183"/>
      <c r="BDX62" s="183"/>
      <c r="BDY62" s="183"/>
      <c r="BDZ62" s="183"/>
      <c r="BEA62" s="183"/>
      <c r="BEB62" s="183"/>
      <c r="BEC62" s="183"/>
      <c r="BED62" s="183"/>
      <c r="BEE62" s="183"/>
      <c r="BEF62" s="183"/>
      <c r="BEG62" s="183"/>
      <c r="BEH62" s="183"/>
      <c r="BEI62" s="183"/>
      <c r="BEJ62" s="183"/>
      <c r="BEK62" s="183"/>
      <c r="BEL62" s="183"/>
      <c r="BEM62" s="183"/>
      <c r="BEN62" s="183"/>
      <c r="BEO62" s="183"/>
      <c r="BEP62" s="183"/>
      <c r="BEQ62" s="183"/>
      <c r="BER62" s="183"/>
      <c r="BES62" s="183"/>
      <c r="BET62" s="183"/>
      <c r="BEU62" s="183"/>
      <c r="BEV62" s="183"/>
      <c r="BEW62" s="183"/>
      <c r="BEX62" s="183"/>
      <c r="BEY62" s="183"/>
      <c r="BEZ62" s="183"/>
      <c r="BFA62" s="183"/>
      <c r="BFB62" s="183"/>
      <c r="BFC62" s="183"/>
      <c r="BFD62" s="183"/>
      <c r="BFE62" s="183"/>
      <c r="BFF62" s="183"/>
      <c r="BFG62" s="183"/>
      <c r="BFH62" s="183"/>
      <c r="BFI62" s="183"/>
      <c r="BFJ62" s="183"/>
      <c r="BFK62" s="183"/>
      <c r="BFL62" s="183"/>
      <c r="BFM62" s="183"/>
      <c r="BFN62" s="183"/>
      <c r="BFO62" s="183"/>
      <c r="BFP62" s="183"/>
      <c r="BFQ62" s="183"/>
      <c r="BFR62" s="183"/>
      <c r="BFS62" s="183"/>
      <c r="BFT62" s="183"/>
      <c r="BFU62" s="183"/>
      <c r="BFV62" s="183"/>
      <c r="BFW62" s="183"/>
      <c r="BFX62" s="183"/>
      <c r="BFY62" s="183"/>
      <c r="BFZ62" s="183"/>
      <c r="BGA62" s="183"/>
      <c r="BGB62" s="183"/>
      <c r="BGC62" s="183"/>
      <c r="BGD62" s="183"/>
      <c r="BGE62" s="183"/>
      <c r="BGF62" s="183"/>
      <c r="BGG62" s="183"/>
      <c r="BGH62" s="183"/>
      <c r="BGI62" s="183"/>
      <c r="BGJ62" s="183"/>
      <c r="BGK62" s="183"/>
      <c r="BGL62" s="183"/>
      <c r="BGM62" s="183"/>
      <c r="BGN62" s="183"/>
      <c r="BGO62" s="183"/>
      <c r="BGP62" s="183"/>
      <c r="BGQ62" s="183"/>
      <c r="BGR62" s="183"/>
      <c r="BGS62" s="183"/>
      <c r="BGT62" s="183"/>
      <c r="BGU62" s="183"/>
      <c r="BGV62" s="183"/>
      <c r="BGW62" s="183"/>
      <c r="BGX62" s="183"/>
      <c r="BGY62" s="183"/>
      <c r="BGZ62" s="183"/>
      <c r="BHA62" s="183"/>
      <c r="BHB62" s="183"/>
      <c r="BHC62" s="183"/>
      <c r="BHD62" s="183"/>
      <c r="BHE62" s="183"/>
      <c r="BHF62" s="183"/>
      <c r="BHG62" s="183"/>
      <c r="BHH62" s="183"/>
      <c r="BHI62" s="183"/>
      <c r="BHJ62" s="183"/>
      <c r="BHK62" s="183"/>
      <c r="BHL62" s="183"/>
      <c r="BHM62" s="183"/>
      <c r="BHN62" s="183"/>
      <c r="BHO62" s="183"/>
      <c r="BHP62" s="183"/>
      <c r="BHQ62" s="183"/>
      <c r="BHR62" s="183"/>
      <c r="BHS62" s="183"/>
      <c r="BHT62" s="183"/>
      <c r="BHU62" s="183"/>
      <c r="BHV62" s="183"/>
      <c r="BHW62" s="183"/>
      <c r="BHX62" s="183"/>
      <c r="BHY62" s="183"/>
      <c r="BHZ62" s="183"/>
      <c r="BIA62" s="183"/>
      <c r="BIB62" s="183"/>
      <c r="BIC62" s="183"/>
      <c r="BID62" s="183"/>
      <c r="BIE62" s="183"/>
      <c r="BIF62" s="183"/>
      <c r="BIG62" s="183"/>
      <c r="BIH62" s="183"/>
      <c r="BII62" s="183"/>
      <c r="BIJ62" s="183"/>
      <c r="BIK62" s="183"/>
      <c r="BIL62" s="183"/>
      <c r="BIM62" s="183"/>
      <c r="BIN62" s="183"/>
      <c r="BIO62" s="183"/>
      <c r="BIP62" s="183"/>
      <c r="BIQ62" s="183"/>
      <c r="BIR62" s="183"/>
      <c r="BIS62" s="183"/>
      <c r="BIT62" s="183"/>
      <c r="BIU62" s="183"/>
      <c r="BIV62" s="183"/>
      <c r="BIW62" s="183"/>
      <c r="BIX62" s="183"/>
      <c r="BIY62" s="183"/>
      <c r="BIZ62" s="183"/>
      <c r="BJA62" s="183"/>
      <c r="BJB62" s="183"/>
      <c r="BJC62" s="183"/>
      <c r="BJD62" s="183"/>
      <c r="BJE62" s="183"/>
      <c r="BJF62" s="183"/>
      <c r="BJG62" s="183"/>
      <c r="BJH62" s="183"/>
      <c r="BJI62" s="183"/>
      <c r="BJJ62" s="183"/>
      <c r="BJK62" s="183"/>
      <c r="BJL62" s="183"/>
      <c r="BJM62" s="183"/>
      <c r="BJN62" s="183"/>
      <c r="BJO62" s="183"/>
      <c r="BJP62" s="183"/>
      <c r="BJQ62" s="183"/>
      <c r="BJR62" s="183"/>
      <c r="BJS62" s="183"/>
      <c r="BJT62" s="183"/>
      <c r="BJU62" s="183"/>
      <c r="BJV62" s="183"/>
      <c r="BJW62" s="183"/>
      <c r="BJX62" s="183"/>
      <c r="BJY62" s="183"/>
      <c r="BJZ62" s="183"/>
      <c r="BKA62" s="183"/>
      <c r="BKB62" s="183"/>
      <c r="BKC62" s="183"/>
      <c r="BKD62" s="183"/>
      <c r="BKE62" s="183"/>
      <c r="BKF62" s="183"/>
      <c r="BKG62" s="183"/>
      <c r="BKH62" s="183"/>
      <c r="BKI62" s="183"/>
      <c r="BKJ62" s="183"/>
      <c r="BKK62" s="183"/>
      <c r="BKL62" s="183"/>
      <c r="BKM62" s="183"/>
      <c r="BKN62" s="183"/>
      <c r="BKO62" s="183"/>
      <c r="BKP62" s="183"/>
      <c r="BKQ62" s="183"/>
      <c r="BKR62" s="183"/>
      <c r="BKS62" s="183"/>
      <c r="BKT62" s="183"/>
      <c r="BKU62" s="183"/>
      <c r="BKV62" s="183"/>
      <c r="BKW62" s="183"/>
      <c r="BKX62" s="183"/>
      <c r="BKY62" s="183"/>
      <c r="BKZ62" s="183"/>
      <c r="BLA62" s="183"/>
      <c r="BLB62" s="183"/>
      <c r="BLC62" s="183"/>
      <c r="BLD62" s="183"/>
      <c r="BLE62" s="183"/>
      <c r="BLF62" s="183"/>
      <c r="BLG62" s="183"/>
      <c r="BLH62" s="183"/>
      <c r="BLI62" s="183"/>
      <c r="BLJ62" s="183"/>
      <c r="BLK62" s="183"/>
      <c r="BLL62" s="183"/>
      <c r="BLM62" s="183"/>
      <c r="BLN62" s="183"/>
      <c r="BLO62" s="183"/>
      <c r="BLP62" s="183"/>
      <c r="BLQ62" s="183"/>
      <c r="BLR62" s="183"/>
      <c r="BLS62" s="183"/>
      <c r="BLT62" s="183"/>
      <c r="BLU62" s="183"/>
      <c r="BLV62" s="183"/>
      <c r="BLW62" s="183"/>
      <c r="BLX62" s="183"/>
      <c r="BLY62" s="183"/>
      <c r="BLZ62" s="183"/>
      <c r="BMA62" s="183"/>
      <c r="BMB62" s="183"/>
      <c r="BMC62" s="183"/>
      <c r="BMD62" s="183"/>
      <c r="BME62" s="183"/>
      <c r="BMF62" s="183"/>
      <c r="BMG62" s="183"/>
      <c r="BMH62" s="183"/>
      <c r="BMI62" s="183"/>
      <c r="BMJ62" s="183"/>
      <c r="BMK62" s="183"/>
      <c r="BML62" s="183"/>
      <c r="BMM62" s="183"/>
      <c r="BMN62" s="183"/>
      <c r="BMO62" s="183"/>
      <c r="BMP62" s="183"/>
      <c r="BMQ62" s="183"/>
      <c r="BMR62" s="183"/>
      <c r="BMS62" s="183"/>
      <c r="BMT62" s="183"/>
      <c r="BMU62" s="183"/>
      <c r="BMV62" s="183"/>
      <c r="BMW62" s="183"/>
      <c r="BMX62" s="183"/>
      <c r="BMY62" s="183"/>
      <c r="BMZ62" s="183"/>
      <c r="BNA62" s="183"/>
      <c r="BNB62" s="183"/>
      <c r="BNC62" s="183"/>
      <c r="BND62" s="183"/>
      <c r="BNE62" s="183"/>
      <c r="BNF62" s="183"/>
      <c r="BNG62" s="183"/>
      <c r="BNH62" s="183"/>
      <c r="BNI62" s="183"/>
      <c r="BNJ62" s="183"/>
      <c r="BNK62" s="183"/>
      <c r="BNL62" s="183"/>
      <c r="BNM62" s="183"/>
      <c r="BNN62" s="183"/>
      <c r="BNO62" s="183"/>
      <c r="BNP62" s="183"/>
      <c r="BNQ62" s="183"/>
      <c r="BNR62" s="183"/>
      <c r="BNS62" s="183"/>
      <c r="BNT62" s="183"/>
      <c r="BNU62" s="183"/>
      <c r="BNV62" s="183"/>
      <c r="BNW62" s="183"/>
      <c r="BNX62" s="183"/>
      <c r="BNY62" s="183"/>
      <c r="BNZ62" s="183"/>
      <c r="BOA62" s="183"/>
      <c r="BOB62" s="183"/>
      <c r="BOC62" s="183"/>
      <c r="BOD62" s="183"/>
      <c r="BOE62" s="183"/>
      <c r="BOF62" s="183"/>
      <c r="BOG62" s="183"/>
      <c r="BOH62" s="183"/>
      <c r="BOI62" s="183"/>
      <c r="BOJ62" s="183"/>
      <c r="BOK62" s="183"/>
      <c r="BOL62" s="183"/>
      <c r="BOM62" s="183"/>
      <c r="BON62" s="183"/>
      <c r="BOO62" s="183"/>
      <c r="BOP62" s="183"/>
      <c r="BOQ62" s="183"/>
      <c r="BOR62" s="183"/>
      <c r="BOS62" s="183"/>
      <c r="BOT62" s="183"/>
      <c r="BOU62" s="183"/>
      <c r="BOV62" s="183"/>
      <c r="BOW62" s="183"/>
      <c r="BOX62" s="183"/>
      <c r="BOY62" s="183"/>
      <c r="BOZ62" s="183"/>
      <c r="BPA62" s="183"/>
      <c r="BPB62" s="183"/>
      <c r="BPC62" s="183"/>
      <c r="BPD62" s="183"/>
      <c r="BPE62" s="183"/>
      <c r="BPF62" s="183"/>
      <c r="BPG62" s="183"/>
      <c r="BPH62" s="183"/>
      <c r="BPI62" s="183"/>
      <c r="BPJ62" s="183"/>
      <c r="BPK62" s="183"/>
      <c r="BPL62" s="183"/>
      <c r="BPM62" s="183"/>
      <c r="BPN62" s="183"/>
      <c r="BPO62" s="183"/>
      <c r="BPP62" s="183"/>
      <c r="BPQ62" s="183"/>
      <c r="BPR62" s="183"/>
      <c r="BPS62" s="183"/>
      <c r="BPT62" s="183"/>
      <c r="BPU62" s="183"/>
      <c r="BPV62" s="183"/>
      <c r="BPW62" s="183"/>
      <c r="BPX62" s="183"/>
      <c r="BPY62" s="183"/>
      <c r="BPZ62" s="183"/>
      <c r="BQA62" s="183"/>
      <c r="BQB62" s="183"/>
      <c r="BQC62" s="183"/>
      <c r="BQD62" s="183"/>
      <c r="BQE62" s="183"/>
      <c r="BQF62" s="183"/>
      <c r="BQG62" s="183"/>
      <c r="BQH62" s="183"/>
      <c r="BQI62" s="183"/>
      <c r="BQJ62" s="183"/>
      <c r="BQK62" s="183"/>
      <c r="BQL62" s="183"/>
      <c r="BQM62" s="183"/>
      <c r="BQN62" s="183"/>
      <c r="BQO62" s="183"/>
      <c r="BQP62" s="183"/>
      <c r="BQQ62" s="183"/>
      <c r="BQR62" s="183"/>
      <c r="BQS62" s="183"/>
      <c r="BQT62" s="183"/>
      <c r="BQU62" s="183"/>
      <c r="BQV62" s="183"/>
      <c r="BQW62" s="183"/>
      <c r="BQX62" s="183"/>
      <c r="BQY62" s="183"/>
      <c r="BQZ62" s="183"/>
      <c r="BRA62" s="183"/>
      <c r="BRB62" s="183"/>
      <c r="BRC62" s="183"/>
      <c r="BRD62" s="183"/>
      <c r="BRE62" s="183"/>
      <c r="BRF62" s="183"/>
      <c r="BRG62" s="183"/>
      <c r="BRH62" s="183"/>
      <c r="BRI62" s="183"/>
      <c r="BRJ62" s="183"/>
      <c r="BRK62" s="183"/>
      <c r="BRL62" s="183"/>
      <c r="BRM62" s="183"/>
      <c r="BRN62" s="183"/>
      <c r="BRO62" s="183"/>
      <c r="BRP62" s="183"/>
      <c r="BRQ62" s="183"/>
      <c r="BRR62" s="183"/>
      <c r="BRS62" s="183"/>
      <c r="BRT62" s="183"/>
      <c r="BRU62" s="183"/>
      <c r="BRV62" s="183"/>
      <c r="BRW62" s="183"/>
      <c r="BRX62" s="183"/>
      <c r="BRY62" s="183"/>
      <c r="BRZ62" s="183"/>
      <c r="BSA62" s="183"/>
      <c r="BSB62" s="183"/>
      <c r="BSC62" s="183"/>
      <c r="BSD62" s="183"/>
      <c r="BSE62" s="183"/>
      <c r="BSF62" s="183"/>
      <c r="BSG62" s="183"/>
      <c r="BSH62" s="183"/>
      <c r="BSI62" s="183"/>
      <c r="BSJ62" s="183"/>
      <c r="BSK62" s="183"/>
      <c r="BSL62" s="183"/>
      <c r="BSM62" s="183"/>
      <c r="BSN62" s="183"/>
      <c r="BSO62" s="183"/>
      <c r="BSP62" s="183"/>
      <c r="BSQ62" s="183"/>
      <c r="BSR62" s="183"/>
      <c r="BSS62" s="183"/>
      <c r="BST62" s="183"/>
      <c r="BSU62" s="183"/>
      <c r="BSV62" s="183"/>
      <c r="BSW62" s="183"/>
      <c r="BSX62" s="183"/>
      <c r="BSY62" s="183"/>
      <c r="BSZ62" s="183"/>
      <c r="BTA62" s="183"/>
      <c r="BTB62" s="183"/>
      <c r="BTC62" s="183"/>
      <c r="BTD62" s="183"/>
      <c r="BTE62" s="183"/>
      <c r="BTF62" s="183"/>
      <c r="BTG62" s="183"/>
      <c r="BTH62" s="183"/>
      <c r="BTI62" s="183"/>
      <c r="BTJ62" s="183"/>
      <c r="BTK62" s="183"/>
      <c r="BTL62" s="183"/>
      <c r="BTM62" s="183"/>
      <c r="BTN62" s="183"/>
      <c r="BTO62" s="183"/>
      <c r="BTP62" s="183"/>
      <c r="BTQ62" s="183"/>
      <c r="BTR62" s="183"/>
      <c r="BTS62" s="183"/>
      <c r="BTT62" s="183"/>
      <c r="BTU62" s="183"/>
      <c r="BTV62" s="183"/>
      <c r="BTW62" s="183"/>
      <c r="BTX62" s="183"/>
      <c r="BTY62" s="183"/>
      <c r="BTZ62" s="183"/>
      <c r="BUA62" s="183"/>
      <c r="BUB62" s="183"/>
      <c r="BUC62" s="183"/>
      <c r="BUD62" s="183"/>
      <c r="BUE62" s="183"/>
      <c r="BUF62" s="183"/>
      <c r="BUG62" s="183"/>
      <c r="BUH62" s="183"/>
      <c r="BUI62" s="183"/>
      <c r="BUJ62" s="183"/>
      <c r="BUK62" s="183"/>
      <c r="BUL62" s="183"/>
      <c r="BUM62" s="183"/>
      <c r="BUN62" s="183"/>
      <c r="BUO62" s="183"/>
      <c r="BUP62" s="183"/>
      <c r="BUQ62" s="183"/>
      <c r="BUR62" s="183"/>
      <c r="BUS62" s="183"/>
      <c r="BUT62" s="183"/>
      <c r="BUU62" s="183"/>
      <c r="BUV62" s="183"/>
      <c r="BUW62" s="183"/>
      <c r="BUX62" s="183"/>
      <c r="BUY62" s="183"/>
      <c r="BUZ62" s="183"/>
      <c r="BVA62" s="183"/>
      <c r="BVB62" s="183"/>
      <c r="BVC62" s="183"/>
      <c r="BVD62" s="183"/>
      <c r="BVE62" s="183"/>
      <c r="BVF62" s="183"/>
      <c r="BVG62" s="183"/>
      <c r="BVH62" s="183"/>
      <c r="BVI62" s="183"/>
      <c r="BVJ62" s="183"/>
      <c r="BVK62" s="183"/>
      <c r="BVL62" s="183"/>
      <c r="BVM62" s="183"/>
      <c r="BVN62" s="183"/>
      <c r="BVO62" s="183"/>
      <c r="BVP62" s="183"/>
      <c r="BVQ62" s="183"/>
      <c r="BVR62" s="183"/>
      <c r="BVS62" s="183"/>
      <c r="BVT62" s="183"/>
      <c r="BVU62" s="183"/>
      <c r="BVV62" s="183"/>
      <c r="BVW62" s="183"/>
      <c r="BVX62" s="183"/>
      <c r="BVY62" s="183"/>
      <c r="BVZ62" s="183"/>
      <c r="BWA62" s="183"/>
      <c r="BWB62" s="183"/>
      <c r="BWC62" s="183"/>
      <c r="BWD62" s="183"/>
      <c r="BWE62" s="183"/>
      <c r="BWF62" s="183"/>
      <c r="BWG62" s="183"/>
      <c r="BWH62" s="183"/>
      <c r="BWI62" s="183"/>
      <c r="BWJ62" s="183"/>
      <c r="BWK62" s="183"/>
      <c r="BWL62" s="183"/>
      <c r="BWM62" s="183"/>
      <c r="BWN62" s="183"/>
      <c r="BWO62" s="183"/>
      <c r="BWP62" s="183"/>
      <c r="BWQ62" s="183"/>
      <c r="BWR62" s="183"/>
      <c r="BWS62" s="183"/>
      <c r="BWT62" s="183"/>
      <c r="BWU62" s="183"/>
      <c r="BWV62" s="183"/>
      <c r="BWW62" s="183"/>
      <c r="BWX62" s="183"/>
      <c r="BWY62" s="183"/>
      <c r="BWZ62" s="183"/>
      <c r="BXA62" s="183"/>
      <c r="BXB62" s="183"/>
      <c r="BXC62" s="183"/>
      <c r="BXD62" s="183"/>
      <c r="BXE62" s="183"/>
      <c r="BXF62" s="183"/>
      <c r="BXG62" s="183"/>
      <c r="BXH62" s="183"/>
      <c r="BXI62" s="183"/>
      <c r="BXJ62" s="183"/>
      <c r="BXK62" s="183"/>
      <c r="BXL62" s="183"/>
      <c r="BXM62" s="183"/>
      <c r="BXN62" s="183"/>
      <c r="BXO62" s="183"/>
      <c r="BXP62" s="183"/>
      <c r="BXQ62" s="183"/>
      <c r="BXR62" s="183"/>
      <c r="BXS62" s="183"/>
      <c r="BXT62" s="183"/>
      <c r="BXU62" s="183"/>
      <c r="BXV62" s="183"/>
      <c r="BXW62" s="183"/>
      <c r="BXX62" s="183"/>
      <c r="BXY62" s="183"/>
      <c r="BXZ62" s="183"/>
      <c r="BYA62" s="183"/>
      <c r="BYB62" s="183"/>
      <c r="BYC62" s="183"/>
      <c r="BYD62" s="183"/>
      <c r="BYE62" s="183"/>
      <c r="BYF62" s="183"/>
      <c r="BYG62" s="183"/>
      <c r="BYH62" s="183"/>
      <c r="BYI62" s="183"/>
      <c r="BYJ62" s="183"/>
      <c r="BYK62" s="183"/>
      <c r="BYL62" s="183"/>
      <c r="BYM62" s="183"/>
      <c r="BYN62" s="183"/>
      <c r="BYO62" s="183"/>
      <c r="BYP62" s="183"/>
      <c r="BYQ62" s="183"/>
      <c r="BYR62" s="183"/>
      <c r="BYS62" s="183"/>
      <c r="BYT62" s="183"/>
      <c r="BYU62" s="183"/>
      <c r="BYV62" s="183"/>
      <c r="BYW62" s="183"/>
      <c r="BYX62" s="183"/>
      <c r="BYY62" s="183"/>
      <c r="BYZ62" s="183"/>
      <c r="BZA62" s="183"/>
      <c r="BZB62" s="183"/>
      <c r="BZC62" s="183"/>
      <c r="BZD62" s="183"/>
      <c r="BZE62" s="183"/>
      <c r="BZF62" s="183"/>
      <c r="BZG62" s="183"/>
      <c r="BZH62" s="183"/>
      <c r="BZI62" s="183"/>
      <c r="BZJ62" s="183"/>
      <c r="BZK62" s="183"/>
      <c r="BZL62" s="183"/>
      <c r="BZM62" s="183"/>
      <c r="BZN62" s="183"/>
      <c r="BZO62" s="183"/>
      <c r="BZP62" s="183"/>
      <c r="BZQ62" s="183"/>
      <c r="BZR62" s="183"/>
      <c r="BZS62" s="183"/>
      <c r="BZT62" s="183"/>
      <c r="BZU62" s="183"/>
      <c r="BZV62" s="183"/>
      <c r="BZW62" s="183"/>
      <c r="BZX62" s="183"/>
      <c r="BZY62" s="183"/>
      <c r="BZZ62" s="183"/>
      <c r="CAA62" s="183"/>
      <c r="CAB62" s="183"/>
      <c r="CAC62" s="183"/>
      <c r="CAD62" s="183"/>
      <c r="CAE62" s="183"/>
      <c r="CAF62" s="183"/>
      <c r="CAG62" s="183"/>
      <c r="CAH62" s="183"/>
      <c r="CAI62" s="183"/>
      <c r="CAJ62" s="183"/>
      <c r="CAK62" s="183"/>
      <c r="CAL62" s="183"/>
      <c r="CAM62" s="183"/>
      <c r="CAN62" s="183"/>
      <c r="CAO62" s="183"/>
      <c r="CAP62" s="183"/>
      <c r="CAQ62" s="183"/>
      <c r="CAR62" s="183"/>
      <c r="CAS62" s="183"/>
      <c r="CAT62" s="183"/>
      <c r="CAU62" s="183"/>
      <c r="CAV62" s="183"/>
      <c r="CAW62" s="183"/>
      <c r="CAX62" s="183"/>
      <c r="CAY62" s="183"/>
      <c r="CAZ62" s="183"/>
      <c r="CBA62" s="183"/>
      <c r="CBB62" s="183"/>
      <c r="CBC62" s="183"/>
      <c r="CBD62" s="183"/>
      <c r="CBE62" s="183"/>
      <c r="CBF62" s="183"/>
      <c r="CBG62" s="183"/>
      <c r="CBH62" s="183"/>
      <c r="CBI62" s="183"/>
      <c r="CBJ62" s="183"/>
      <c r="CBK62" s="183"/>
      <c r="CBL62" s="183"/>
      <c r="CBM62" s="183"/>
      <c r="CBN62" s="183"/>
      <c r="CBO62" s="183"/>
      <c r="CBP62" s="183"/>
      <c r="CBQ62" s="183"/>
      <c r="CBR62" s="183"/>
      <c r="CBS62" s="183"/>
      <c r="CBT62" s="183"/>
      <c r="CBU62" s="183"/>
      <c r="CBV62" s="183"/>
      <c r="CBW62" s="183"/>
      <c r="CBX62" s="183"/>
      <c r="CBY62" s="183"/>
      <c r="CBZ62" s="183"/>
      <c r="CCA62" s="183"/>
      <c r="CCB62" s="183"/>
      <c r="CCC62" s="183"/>
      <c r="CCD62" s="183"/>
      <c r="CCE62" s="183"/>
      <c r="CCF62" s="183"/>
      <c r="CCG62" s="183"/>
      <c r="CCH62" s="183"/>
      <c r="CCI62" s="183"/>
      <c r="CCJ62" s="183"/>
      <c r="CCK62" s="183"/>
      <c r="CCL62" s="183"/>
      <c r="CCM62" s="183"/>
      <c r="CCN62" s="183"/>
      <c r="CCO62" s="183"/>
      <c r="CCP62" s="183"/>
      <c r="CCQ62" s="183"/>
      <c r="CCR62" s="183"/>
      <c r="CCS62" s="183"/>
      <c r="CCT62" s="183"/>
      <c r="CCU62" s="183"/>
      <c r="CCV62" s="183"/>
      <c r="CCW62" s="183"/>
      <c r="CCX62" s="183"/>
      <c r="CCY62" s="183"/>
      <c r="CCZ62" s="183"/>
      <c r="CDA62" s="183"/>
      <c r="CDB62" s="183"/>
      <c r="CDC62" s="183"/>
      <c r="CDD62" s="183"/>
      <c r="CDE62" s="183"/>
      <c r="CDF62" s="183"/>
      <c r="CDG62" s="183"/>
      <c r="CDH62" s="183"/>
      <c r="CDI62" s="183"/>
      <c r="CDJ62" s="183"/>
      <c r="CDK62" s="183"/>
      <c r="CDL62" s="183"/>
      <c r="CDM62" s="183"/>
      <c r="CDN62" s="183"/>
      <c r="CDO62" s="183"/>
      <c r="CDP62" s="183"/>
      <c r="CDQ62" s="183"/>
      <c r="CDR62" s="183"/>
      <c r="CDS62" s="183"/>
      <c r="CDT62" s="183"/>
      <c r="CDU62" s="183"/>
      <c r="CDV62" s="183"/>
      <c r="CDW62" s="183"/>
      <c r="CDX62" s="183"/>
      <c r="CDY62" s="183"/>
      <c r="CDZ62" s="183"/>
      <c r="CEA62" s="183"/>
      <c r="CEB62" s="183"/>
      <c r="CEC62" s="183"/>
      <c r="CED62" s="183"/>
      <c r="CEE62" s="183"/>
      <c r="CEF62" s="183"/>
      <c r="CEG62" s="183"/>
      <c r="CEH62" s="183"/>
      <c r="CEI62" s="183"/>
      <c r="CEJ62" s="183"/>
      <c r="CEK62" s="183"/>
      <c r="CEL62" s="183"/>
      <c r="CEM62" s="183"/>
      <c r="CEN62" s="183"/>
      <c r="CEO62" s="183"/>
      <c r="CEP62" s="183"/>
      <c r="CEQ62" s="183"/>
      <c r="CER62" s="183"/>
      <c r="CES62" s="183"/>
      <c r="CET62" s="183"/>
      <c r="CEU62" s="183"/>
      <c r="CEV62" s="183"/>
      <c r="CEW62" s="183"/>
      <c r="CEX62" s="183"/>
      <c r="CEY62" s="183"/>
      <c r="CEZ62" s="183"/>
      <c r="CFA62" s="183"/>
      <c r="CFB62" s="183"/>
      <c r="CFC62" s="183"/>
      <c r="CFD62" s="183"/>
      <c r="CFE62" s="183"/>
      <c r="CFF62" s="183"/>
      <c r="CFG62" s="183"/>
      <c r="CFH62" s="183"/>
      <c r="CFI62" s="183"/>
      <c r="CFJ62" s="183"/>
      <c r="CFK62" s="183"/>
      <c r="CFL62" s="183"/>
      <c r="CFM62" s="183"/>
      <c r="CFN62" s="183"/>
      <c r="CFO62" s="183"/>
      <c r="CFP62" s="183"/>
      <c r="CFQ62" s="183"/>
      <c r="CFR62" s="183"/>
      <c r="CFS62" s="183"/>
      <c r="CFT62" s="183"/>
      <c r="CFU62" s="183"/>
      <c r="CFV62" s="183"/>
      <c r="CFW62" s="183"/>
      <c r="CFX62" s="183"/>
      <c r="CFY62" s="183"/>
      <c r="CFZ62" s="183"/>
      <c r="CGA62" s="183"/>
      <c r="CGB62" s="183"/>
      <c r="CGC62" s="183"/>
      <c r="CGD62" s="183"/>
      <c r="CGE62" s="183"/>
      <c r="CGF62" s="183"/>
      <c r="CGG62" s="183"/>
      <c r="CGH62" s="183"/>
      <c r="CGI62" s="183"/>
      <c r="CGJ62" s="183"/>
      <c r="CGK62" s="183"/>
      <c r="CGL62" s="183"/>
      <c r="CGM62" s="183"/>
      <c r="CGN62" s="183"/>
      <c r="CGO62" s="183"/>
      <c r="CGP62" s="183"/>
      <c r="CGQ62" s="183"/>
      <c r="CGR62" s="183"/>
      <c r="CGS62" s="183"/>
      <c r="CGT62" s="183"/>
      <c r="CGU62" s="183"/>
      <c r="CGV62" s="183"/>
      <c r="CGW62" s="183"/>
      <c r="CGX62" s="183"/>
      <c r="CGY62" s="183"/>
      <c r="CGZ62" s="183"/>
      <c r="CHA62" s="183"/>
      <c r="CHB62" s="183"/>
      <c r="CHC62" s="183"/>
      <c r="CHD62" s="183"/>
      <c r="CHE62" s="183"/>
      <c r="CHF62" s="183"/>
      <c r="CHG62" s="183"/>
      <c r="CHH62" s="183"/>
      <c r="CHI62" s="183"/>
      <c r="CHJ62" s="183"/>
      <c r="CHK62" s="183"/>
      <c r="CHL62" s="183"/>
      <c r="CHM62" s="183"/>
      <c r="CHN62" s="183"/>
      <c r="CHO62" s="183"/>
      <c r="CHP62" s="183"/>
      <c r="CHQ62" s="183"/>
      <c r="CHR62" s="183"/>
      <c r="CHS62" s="183"/>
      <c r="CHT62" s="183"/>
      <c r="CHU62" s="183"/>
      <c r="CHV62" s="183"/>
      <c r="CHW62" s="183"/>
      <c r="CHX62" s="183"/>
      <c r="CHY62" s="183"/>
      <c r="CHZ62" s="183"/>
      <c r="CIA62" s="183"/>
      <c r="CIB62" s="183"/>
      <c r="CIC62" s="183"/>
      <c r="CID62" s="183"/>
      <c r="CIE62" s="183"/>
      <c r="CIF62" s="183"/>
      <c r="CIG62" s="183"/>
      <c r="CIH62" s="183"/>
      <c r="CII62" s="183"/>
      <c r="CIJ62" s="183"/>
      <c r="CIK62" s="183"/>
      <c r="CIL62" s="183"/>
      <c r="CIM62" s="183"/>
      <c r="CIN62" s="183"/>
      <c r="CIO62" s="183"/>
      <c r="CIP62" s="183"/>
      <c r="CIQ62" s="183"/>
      <c r="CIR62" s="183"/>
      <c r="CIS62" s="183"/>
      <c r="CIT62" s="183"/>
      <c r="CIU62" s="183"/>
      <c r="CIV62" s="183"/>
      <c r="CIW62" s="183"/>
      <c r="CIX62" s="183"/>
      <c r="CIY62" s="183"/>
      <c r="CIZ62" s="183"/>
      <c r="CJA62" s="183"/>
      <c r="CJB62" s="183"/>
      <c r="CJC62" s="183"/>
      <c r="CJD62" s="183"/>
      <c r="CJE62" s="183"/>
      <c r="CJF62" s="183"/>
      <c r="CJG62" s="183"/>
      <c r="CJH62" s="183"/>
      <c r="CJI62" s="183"/>
      <c r="CJJ62" s="183"/>
      <c r="CJK62" s="183"/>
      <c r="CJL62" s="183"/>
      <c r="CJM62" s="183"/>
      <c r="CJN62" s="183"/>
      <c r="CJO62" s="183"/>
      <c r="CJP62" s="183"/>
      <c r="CJQ62" s="183"/>
      <c r="CJR62" s="183"/>
      <c r="CJS62" s="183"/>
      <c r="CJT62" s="183"/>
      <c r="CJU62" s="183"/>
      <c r="CJV62" s="183"/>
      <c r="CJW62" s="183"/>
      <c r="CJX62" s="183"/>
      <c r="CJY62" s="183"/>
      <c r="CJZ62" s="183"/>
      <c r="CKA62" s="183"/>
      <c r="CKB62" s="183"/>
      <c r="CKC62" s="183"/>
      <c r="CKD62" s="183"/>
      <c r="CKE62" s="183"/>
      <c r="CKF62" s="183"/>
      <c r="CKG62" s="183"/>
      <c r="CKH62" s="183"/>
      <c r="CKI62" s="183"/>
      <c r="CKJ62" s="183"/>
      <c r="CKK62" s="183"/>
      <c r="CKL62" s="183"/>
      <c r="CKM62" s="183"/>
      <c r="CKN62" s="183"/>
      <c r="CKO62" s="183"/>
      <c r="CKP62" s="183"/>
      <c r="CKQ62" s="183"/>
      <c r="CKR62" s="183"/>
      <c r="CKS62" s="183"/>
      <c r="CKT62" s="183"/>
      <c r="CKU62" s="183"/>
      <c r="CKV62" s="183"/>
      <c r="CKW62" s="183"/>
      <c r="CKX62" s="183"/>
      <c r="CKY62" s="183"/>
      <c r="CKZ62" s="183"/>
      <c r="CLA62" s="183"/>
      <c r="CLB62" s="183"/>
      <c r="CLC62" s="183"/>
      <c r="CLD62" s="183"/>
      <c r="CLE62" s="183"/>
      <c r="CLF62" s="183"/>
      <c r="CLG62" s="183"/>
      <c r="CLH62" s="183"/>
      <c r="CLI62" s="183"/>
      <c r="CLJ62" s="183"/>
      <c r="CLK62" s="183"/>
      <c r="CLL62" s="183"/>
      <c r="CLM62" s="183"/>
      <c r="CLN62" s="183"/>
      <c r="CLO62" s="183"/>
      <c r="CLP62" s="183"/>
      <c r="CLQ62" s="183"/>
      <c r="CLR62" s="183"/>
      <c r="CLS62" s="183"/>
      <c r="CLT62" s="183"/>
      <c r="CLU62" s="183"/>
      <c r="CLV62" s="183"/>
      <c r="CLW62" s="183"/>
      <c r="CLX62" s="183"/>
      <c r="CLY62" s="183"/>
      <c r="CLZ62" s="183"/>
      <c r="CMA62" s="183"/>
      <c r="CMB62" s="183"/>
      <c r="CMC62" s="183"/>
      <c r="CMD62" s="183"/>
      <c r="CME62" s="183"/>
      <c r="CMF62" s="183"/>
      <c r="CMG62" s="183"/>
      <c r="CMH62" s="183"/>
      <c r="CMI62" s="183"/>
      <c r="CMJ62" s="183"/>
      <c r="CMK62" s="183"/>
      <c r="CML62" s="183"/>
      <c r="CMM62" s="183"/>
      <c r="CMN62" s="183"/>
      <c r="CMO62" s="183"/>
      <c r="CMP62" s="183"/>
      <c r="CMQ62" s="183"/>
      <c r="CMR62" s="183"/>
      <c r="CMS62" s="183"/>
      <c r="CMT62" s="183"/>
      <c r="CMU62" s="183"/>
      <c r="CMV62" s="183"/>
      <c r="CMW62" s="183"/>
      <c r="CMX62" s="183"/>
      <c r="CMY62" s="183"/>
      <c r="CMZ62" s="183"/>
      <c r="CNA62" s="183"/>
      <c r="CNB62" s="183"/>
      <c r="CNC62" s="183"/>
      <c r="CND62" s="183"/>
      <c r="CNE62" s="183"/>
      <c r="CNF62" s="183"/>
      <c r="CNG62" s="183"/>
      <c r="CNH62" s="183"/>
      <c r="CNI62" s="183"/>
      <c r="CNJ62" s="183"/>
      <c r="CNK62" s="183"/>
      <c r="CNL62" s="183"/>
      <c r="CNM62" s="183"/>
      <c r="CNN62" s="183"/>
      <c r="CNO62" s="183"/>
      <c r="CNP62" s="183"/>
      <c r="CNQ62" s="183"/>
      <c r="CNR62" s="183"/>
      <c r="CNS62" s="183"/>
      <c r="CNT62" s="183"/>
      <c r="CNU62" s="183"/>
      <c r="CNV62" s="183"/>
      <c r="CNW62" s="183"/>
      <c r="CNX62" s="183"/>
      <c r="CNY62" s="183"/>
      <c r="CNZ62" s="183"/>
      <c r="COA62" s="183"/>
      <c r="COB62" s="183"/>
      <c r="COC62" s="183"/>
      <c r="COD62" s="183"/>
      <c r="COE62" s="183"/>
      <c r="COF62" s="183"/>
      <c r="COG62" s="183"/>
      <c r="COH62" s="183"/>
      <c r="COI62" s="183"/>
      <c r="COJ62" s="183"/>
      <c r="COK62" s="183"/>
      <c r="COL62" s="183"/>
      <c r="COM62" s="183"/>
      <c r="CON62" s="183"/>
      <c r="COO62" s="183"/>
      <c r="COP62" s="183"/>
      <c r="COQ62" s="183"/>
      <c r="COR62" s="183"/>
      <c r="COS62" s="183"/>
      <c r="COT62" s="183"/>
      <c r="COU62" s="183"/>
      <c r="COV62" s="183"/>
      <c r="COW62" s="183"/>
      <c r="COX62" s="183"/>
      <c r="COY62" s="183"/>
      <c r="COZ62" s="183"/>
      <c r="CPA62" s="183"/>
      <c r="CPB62" s="183"/>
      <c r="CPC62" s="183"/>
      <c r="CPD62" s="183"/>
      <c r="CPE62" s="183"/>
      <c r="CPF62" s="183"/>
      <c r="CPG62" s="183"/>
      <c r="CPH62" s="183"/>
      <c r="CPI62" s="183"/>
      <c r="CPJ62" s="183"/>
      <c r="CPK62" s="183"/>
      <c r="CPL62" s="183"/>
      <c r="CPM62" s="183"/>
      <c r="CPN62" s="183"/>
      <c r="CPO62" s="183"/>
      <c r="CPP62" s="183"/>
      <c r="CPQ62" s="183"/>
      <c r="CPR62" s="183"/>
      <c r="CPS62" s="183"/>
      <c r="CPT62" s="183"/>
      <c r="CPU62" s="183"/>
      <c r="CPV62" s="183"/>
      <c r="CPW62" s="183"/>
      <c r="CPX62" s="183"/>
      <c r="CPY62" s="183"/>
      <c r="CPZ62" s="183"/>
      <c r="CQA62" s="183"/>
      <c r="CQB62" s="183"/>
      <c r="CQC62" s="183"/>
      <c r="CQD62" s="183"/>
      <c r="CQE62" s="183"/>
      <c r="CQF62" s="183"/>
      <c r="CQG62" s="183"/>
      <c r="CQH62" s="183"/>
      <c r="CQI62" s="183"/>
      <c r="CQJ62" s="183"/>
      <c r="CQK62" s="183"/>
      <c r="CQL62" s="183"/>
      <c r="CQM62" s="183"/>
      <c r="CQN62" s="183"/>
      <c r="CQO62" s="183"/>
      <c r="CQP62" s="183"/>
      <c r="CQQ62" s="183"/>
      <c r="CQR62" s="183"/>
      <c r="CQS62" s="183"/>
      <c r="CQT62" s="183"/>
      <c r="CQU62" s="183"/>
      <c r="CQV62" s="183"/>
      <c r="CQW62" s="183"/>
      <c r="CQX62" s="183"/>
      <c r="CQY62" s="183"/>
      <c r="CQZ62" s="183"/>
      <c r="CRA62" s="183"/>
      <c r="CRB62" s="183"/>
      <c r="CRC62" s="183"/>
      <c r="CRD62" s="183"/>
      <c r="CRE62" s="183"/>
      <c r="CRF62" s="183"/>
      <c r="CRG62" s="183"/>
      <c r="CRH62" s="183"/>
      <c r="CRI62" s="183"/>
      <c r="CRJ62" s="183"/>
      <c r="CRK62" s="183"/>
      <c r="CRL62" s="183"/>
      <c r="CRM62" s="183"/>
      <c r="CRN62" s="183"/>
      <c r="CRO62" s="183"/>
      <c r="CRP62" s="183"/>
      <c r="CRQ62" s="183"/>
      <c r="CRR62" s="183"/>
      <c r="CRS62" s="183"/>
      <c r="CRT62" s="183"/>
      <c r="CRU62" s="183"/>
      <c r="CRV62" s="183"/>
      <c r="CRW62" s="183"/>
      <c r="CRX62" s="183"/>
      <c r="CRY62" s="183"/>
      <c r="CRZ62" s="183"/>
      <c r="CSA62" s="183"/>
      <c r="CSB62" s="183"/>
      <c r="CSC62" s="183"/>
      <c r="CSD62" s="183"/>
      <c r="CSE62" s="183"/>
      <c r="CSF62" s="183"/>
      <c r="CSG62" s="183"/>
      <c r="CSH62" s="183"/>
      <c r="CSI62" s="183"/>
      <c r="CSJ62" s="183"/>
      <c r="CSK62" s="183"/>
      <c r="CSL62" s="183"/>
      <c r="CSM62" s="183"/>
      <c r="CSN62" s="183"/>
      <c r="CSO62" s="183"/>
      <c r="CSP62" s="183"/>
      <c r="CSQ62" s="183"/>
      <c r="CSR62" s="183"/>
      <c r="CSS62" s="183"/>
      <c r="CST62" s="183"/>
      <c r="CSU62" s="183"/>
      <c r="CSV62" s="183"/>
      <c r="CSW62" s="183"/>
      <c r="CSX62" s="183"/>
      <c r="CSY62" s="183"/>
      <c r="CSZ62" s="183"/>
      <c r="CTA62" s="183"/>
      <c r="CTB62" s="183"/>
      <c r="CTC62" s="183"/>
      <c r="CTD62" s="183"/>
      <c r="CTE62" s="183"/>
      <c r="CTF62" s="183"/>
      <c r="CTG62" s="183"/>
      <c r="CTH62" s="183"/>
      <c r="CTI62" s="183"/>
      <c r="CTJ62" s="183"/>
      <c r="CTK62" s="183"/>
      <c r="CTL62" s="183"/>
      <c r="CTM62" s="183"/>
      <c r="CTN62" s="183"/>
      <c r="CTO62" s="183"/>
      <c r="CTP62" s="183"/>
      <c r="CTQ62" s="183"/>
      <c r="CTR62" s="183"/>
      <c r="CTS62" s="183"/>
      <c r="CTT62" s="183"/>
      <c r="CTU62" s="183"/>
      <c r="CTV62" s="183"/>
      <c r="CTW62" s="183"/>
      <c r="CTX62" s="183"/>
      <c r="CTY62" s="183"/>
      <c r="CTZ62" s="183"/>
      <c r="CUA62" s="183"/>
      <c r="CUB62" s="183"/>
      <c r="CUC62" s="183"/>
      <c r="CUD62" s="183"/>
      <c r="CUE62" s="183"/>
      <c r="CUF62" s="183"/>
      <c r="CUG62" s="183"/>
      <c r="CUH62" s="183"/>
      <c r="CUI62" s="183"/>
      <c r="CUJ62" s="183"/>
      <c r="CUK62" s="183"/>
      <c r="CUL62" s="183"/>
      <c r="CUM62" s="183"/>
      <c r="CUN62" s="183"/>
      <c r="CUO62" s="183"/>
      <c r="CUP62" s="183"/>
      <c r="CUQ62" s="183"/>
      <c r="CUR62" s="183"/>
      <c r="CUS62" s="183"/>
      <c r="CUT62" s="183"/>
      <c r="CUU62" s="183"/>
      <c r="CUV62" s="183"/>
      <c r="CUW62" s="183"/>
      <c r="CUX62" s="183"/>
      <c r="CUY62" s="183"/>
      <c r="CUZ62" s="183"/>
      <c r="CVA62" s="183"/>
      <c r="CVB62" s="183"/>
      <c r="CVC62" s="183"/>
      <c r="CVD62" s="183"/>
      <c r="CVE62" s="183"/>
      <c r="CVF62" s="183"/>
      <c r="CVG62" s="183"/>
      <c r="CVH62" s="183"/>
      <c r="CVI62" s="183"/>
      <c r="CVJ62" s="183"/>
      <c r="CVK62" s="183"/>
      <c r="CVL62" s="183"/>
      <c r="CVM62" s="183"/>
      <c r="CVN62" s="183"/>
      <c r="CVO62" s="183"/>
      <c r="CVP62" s="183"/>
      <c r="CVQ62" s="183"/>
      <c r="CVR62" s="183"/>
      <c r="CVS62" s="183"/>
      <c r="CVT62" s="183"/>
      <c r="CVU62" s="183"/>
      <c r="CVV62" s="183"/>
      <c r="CVW62" s="183"/>
      <c r="CVX62" s="183"/>
      <c r="CVY62" s="183"/>
      <c r="CVZ62" s="183"/>
      <c r="CWA62" s="183"/>
      <c r="CWB62" s="183"/>
      <c r="CWC62" s="183"/>
      <c r="CWD62" s="183"/>
      <c r="CWE62" s="183"/>
      <c r="CWF62" s="183"/>
      <c r="CWG62" s="183"/>
      <c r="CWH62" s="183"/>
      <c r="CWI62" s="183"/>
      <c r="CWJ62" s="183"/>
      <c r="CWK62" s="183"/>
      <c r="CWL62" s="183"/>
      <c r="CWM62" s="183"/>
      <c r="CWN62" s="183"/>
      <c r="CWO62" s="183"/>
      <c r="CWP62" s="183"/>
      <c r="CWQ62" s="183"/>
      <c r="CWR62" s="183"/>
      <c r="CWS62" s="183"/>
      <c r="CWT62" s="183"/>
      <c r="CWU62" s="183"/>
      <c r="CWV62" s="183"/>
      <c r="CWW62" s="183"/>
      <c r="CWX62" s="183"/>
      <c r="CWY62" s="183"/>
      <c r="CWZ62" s="183"/>
      <c r="CXA62" s="183"/>
      <c r="CXB62" s="183"/>
      <c r="CXC62" s="183"/>
      <c r="CXD62" s="183"/>
      <c r="CXE62" s="183"/>
      <c r="CXF62" s="183"/>
      <c r="CXG62" s="183"/>
      <c r="CXH62" s="183"/>
      <c r="CXI62" s="183"/>
      <c r="CXJ62" s="183"/>
      <c r="CXK62" s="183"/>
      <c r="CXL62" s="183"/>
      <c r="CXM62" s="183"/>
      <c r="CXN62" s="183"/>
      <c r="CXO62" s="183"/>
      <c r="CXP62" s="183"/>
      <c r="CXQ62" s="183"/>
      <c r="CXR62" s="183"/>
      <c r="CXS62" s="183"/>
      <c r="CXT62" s="183"/>
      <c r="CXU62" s="183"/>
      <c r="CXV62" s="183"/>
      <c r="CXW62" s="183"/>
      <c r="CXX62" s="183"/>
      <c r="CXY62" s="183"/>
      <c r="CXZ62" s="183"/>
      <c r="CYA62" s="183"/>
      <c r="CYB62" s="183"/>
      <c r="CYC62" s="183"/>
      <c r="CYD62" s="183"/>
      <c r="CYE62" s="183"/>
      <c r="CYF62" s="183"/>
      <c r="CYG62" s="183"/>
      <c r="CYH62" s="183"/>
      <c r="CYI62" s="183"/>
      <c r="CYJ62" s="183"/>
      <c r="CYK62" s="183"/>
      <c r="CYL62" s="183"/>
      <c r="CYM62" s="183"/>
      <c r="CYN62" s="183"/>
      <c r="CYO62" s="183"/>
      <c r="CYP62" s="183"/>
      <c r="CYQ62" s="183"/>
      <c r="CYR62" s="183"/>
      <c r="CYS62" s="183"/>
      <c r="CYT62" s="183"/>
      <c r="CYU62" s="183"/>
      <c r="CYV62" s="183"/>
      <c r="CYW62" s="183"/>
      <c r="CYX62" s="183"/>
      <c r="CYY62" s="183"/>
      <c r="CYZ62" s="183"/>
      <c r="CZA62" s="183"/>
      <c r="CZB62" s="183"/>
      <c r="CZC62" s="183"/>
      <c r="CZD62" s="183"/>
      <c r="CZE62" s="183"/>
      <c r="CZF62" s="183"/>
      <c r="CZG62" s="183"/>
      <c r="CZH62" s="183"/>
      <c r="CZI62" s="183"/>
      <c r="CZJ62" s="183"/>
      <c r="CZK62" s="183"/>
      <c r="CZL62" s="183"/>
      <c r="CZM62" s="183"/>
      <c r="CZN62" s="183"/>
      <c r="CZO62" s="183"/>
      <c r="CZP62" s="183"/>
      <c r="CZQ62" s="183"/>
      <c r="CZR62" s="183"/>
      <c r="CZS62" s="183"/>
      <c r="CZT62" s="183"/>
      <c r="CZU62" s="183"/>
      <c r="CZV62" s="183"/>
      <c r="CZW62" s="183"/>
      <c r="CZX62" s="183"/>
      <c r="CZY62" s="183"/>
      <c r="CZZ62" s="183"/>
      <c r="DAA62" s="183"/>
      <c r="DAB62" s="183"/>
      <c r="DAC62" s="183"/>
      <c r="DAD62" s="183"/>
      <c r="DAE62" s="183"/>
      <c r="DAF62" s="183"/>
      <c r="DAG62" s="183"/>
      <c r="DAH62" s="183"/>
      <c r="DAI62" s="183"/>
      <c r="DAJ62" s="183"/>
      <c r="DAK62" s="183"/>
      <c r="DAL62" s="183"/>
      <c r="DAM62" s="183"/>
      <c r="DAN62" s="183"/>
      <c r="DAO62" s="183"/>
      <c r="DAP62" s="183"/>
      <c r="DAQ62" s="183"/>
      <c r="DAR62" s="183"/>
      <c r="DAS62" s="183"/>
      <c r="DAT62" s="183"/>
      <c r="DAU62" s="183"/>
      <c r="DAV62" s="183"/>
      <c r="DAW62" s="183"/>
      <c r="DAX62" s="183"/>
      <c r="DAY62" s="183"/>
      <c r="DAZ62" s="183"/>
      <c r="DBA62" s="183"/>
      <c r="DBB62" s="183"/>
      <c r="DBC62" s="183"/>
      <c r="DBD62" s="183"/>
      <c r="DBE62" s="183"/>
      <c r="DBF62" s="183"/>
      <c r="DBG62" s="183"/>
      <c r="DBH62" s="183"/>
      <c r="DBI62" s="183"/>
      <c r="DBJ62" s="183"/>
      <c r="DBK62" s="183"/>
      <c r="DBL62" s="183"/>
      <c r="DBM62" s="183"/>
      <c r="DBN62" s="183"/>
      <c r="DBO62" s="183"/>
      <c r="DBP62" s="183"/>
      <c r="DBQ62" s="183"/>
      <c r="DBR62" s="183"/>
      <c r="DBS62" s="183"/>
      <c r="DBT62" s="183"/>
      <c r="DBU62" s="183"/>
      <c r="DBV62" s="183"/>
      <c r="DBW62" s="183"/>
      <c r="DBX62" s="183"/>
      <c r="DBY62" s="183"/>
      <c r="DBZ62" s="183"/>
      <c r="DCA62" s="183"/>
      <c r="DCB62" s="183"/>
      <c r="DCC62" s="183"/>
      <c r="DCD62" s="183"/>
      <c r="DCE62" s="183"/>
      <c r="DCF62" s="183"/>
      <c r="DCG62" s="183"/>
      <c r="DCH62" s="183"/>
      <c r="DCI62" s="183"/>
      <c r="DCJ62" s="183"/>
      <c r="DCK62" s="183"/>
      <c r="DCL62" s="183"/>
      <c r="DCM62" s="183"/>
      <c r="DCN62" s="183"/>
      <c r="DCO62" s="183"/>
      <c r="DCP62" s="183"/>
      <c r="DCQ62" s="183"/>
      <c r="DCR62" s="183"/>
      <c r="DCS62" s="183"/>
      <c r="DCT62" s="183"/>
      <c r="DCU62" s="183"/>
      <c r="DCV62" s="183"/>
      <c r="DCW62" s="183"/>
      <c r="DCX62" s="183"/>
      <c r="DCY62" s="183"/>
      <c r="DCZ62" s="183"/>
      <c r="DDA62" s="183"/>
      <c r="DDB62" s="183"/>
      <c r="DDC62" s="183"/>
      <c r="DDD62" s="183"/>
      <c r="DDE62" s="183"/>
      <c r="DDF62" s="183"/>
      <c r="DDG62" s="183"/>
      <c r="DDH62" s="183"/>
      <c r="DDI62" s="183"/>
      <c r="DDJ62" s="183"/>
      <c r="DDK62" s="183"/>
      <c r="DDL62" s="183"/>
      <c r="DDM62" s="183"/>
      <c r="DDN62" s="183"/>
      <c r="DDO62" s="183"/>
      <c r="DDP62" s="183"/>
      <c r="DDQ62" s="183"/>
      <c r="DDR62" s="183"/>
      <c r="DDS62" s="183"/>
      <c r="DDT62" s="183"/>
      <c r="DDU62" s="183"/>
      <c r="DDV62" s="183"/>
      <c r="DDW62" s="183"/>
      <c r="DDX62" s="183"/>
      <c r="DDY62" s="183"/>
      <c r="DDZ62" s="183"/>
      <c r="DEA62" s="183"/>
      <c r="DEB62" s="183"/>
      <c r="DEC62" s="183"/>
      <c r="DED62" s="183"/>
      <c r="DEE62" s="183"/>
      <c r="DEF62" s="183"/>
      <c r="DEG62" s="183"/>
      <c r="DEH62" s="183"/>
      <c r="DEI62" s="183"/>
      <c r="DEJ62" s="183"/>
      <c r="DEK62" s="183"/>
      <c r="DEL62" s="183"/>
      <c r="DEM62" s="183"/>
      <c r="DEN62" s="183"/>
      <c r="DEO62" s="183"/>
      <c r="DEP62" s="183"/>
      <c r="DEQ62" s="183"/>
      <c r="DER62" s="183"/>
      <c r="DES62" s="183"/>
      <c r="DET62" s="183"/>
      <c r="DEU62" s="183"/>
      <c r="DEV62" s="183"/>
      <c r="DEW62" s="183"/>
      <c r="DEX62" s="183"/>
      <c r="DEY62" s="183"/>
      <c r="DEZ62" s="183"/>
      <c r="DFA62" s="183"/>
      <c r="DFB62" s="183"/>
      <c r="DFC62" s="183"/>
      <c r="DFD62" s="183"/>
      <c r="DFE62" s="183"/>
      <c r="DFF62" s="183"/>
      <c r="DFG62" s="183"/>
      <c r="DFH62" s="183"/>
      <c r="DFI62" s="183"/>
      <c r="DFJ62" s="183"/>
      <c r="DFK62" s="183"/>
      <c r="DFL62" s="183"/>
      <c r="DFM62" s="183"/>
      <c r="DFN62" s="183"/>
      <c r="DFO62" s="183"/>
      <c r="DFP62" s="183"/>
      <c r="DFQ62" s="183"/>
      <c r="DFR62" s="183"/>
      <c r="DFS62" s="183"/>
      <c r="DFT62" s="183"/>
      <c r="DFU62" s="183"/>
      <c r="DFV62" s="183"/>
      <c r="DFW62" s="183"/>
      <c r="DFX62" s="183"/>
      <c r="DFY62" s="183"/>
      <c r="DFZ62" s="183"/>
      <c r="DGA62" s="183"/>
      <c r="DGB62" s="183"/>
      <c r="DGC62" s="183"/>
      <c r="DGD62" s="183"/>
      <c r="DGE62" s="183"/>
      <c r="DGF62" s="183"/>
      <c r="DGG62" s="183"/>
      <c r="DGH62" s="183"/>
      <c r="DGI62" s="183"/>
      <c r="DGJ62" s="183"/>
      <c r="DGK62" s="183"/>
      <c r="DGL62" s="183"/>
      <c r="DGM62" s="183"/>
      <c r="DGN62" s="183"/>
      <c r="DGO62" s="183"/>
      <c r="DGP62" s="183"/>
      <c r="DGQ62" s="183"/>
      <c r="DGR62" s="183"/>
      <c r="DGS62" s="183"/>
      <c r="DGT62" s="183"/>
      <c r="DGU62" s="183"/>
      <c r="DGV62" s="183"/>
      <c r="DGW62" s="183"/>
      <c r="DGX62" s="183"/>
      <c r="DGY62" s="183"/>
      <c r="DGZ62" s="183"/>
      <c r="DHA62" s="183"/>
      <c r="DHB62" s="183"/>
      <c r="DHC62" s="183"/>
      <c r="DHD62" s="183"/>
      <c r="DHE62" s="183"/>
      <c r="DHF62" s="183"/>
      <c r="DHG62" s="183"/>
      <c r="DHH62" s="183"/>
      <c r="DHI62" s="183"/>
      <c r="DHJ62" s="183"/>
      <c r="DHK62" s="183"/>
      <c r="DHL62" s="183"/>
      <c r="DHM62" s="183"/>
      <c r="DHN62" s="183"/>
      <c r="DHO62" s="183"/>
      <c r="DHP62" s="183"/>
      <c r="DHQ62" s="183"/>
      <c r="DHR62" s="183"/>
      <c r="DHS62" s="183"/>
      <c r="DHT62" s="183"/>
      <c r="DHU62" s="183"/>
      <c r="DHV62" s="183"/>
      <c r="DHW62" s="183"/>
      <c r="DHX62" s="183"/>
      <c r="DHY62" s="183"/>
      <c r="DHZ62" s="183"/>
      <c r="DIA62" s="183"/>
      <c r="DIB62" s="183"/>
      <c r="DIC62" s="183"/>
      <c r="DID62" s="183"/>
      <c r="DIE62" s="183"/>
      <c r="DIF62" s="183"/>
      <c r="DIG62" s="183"/>
      <c r="DIH62" s="183"/>
      <c r="DII62" s="183"/>
      <c r="DIJ62" s="183"/>
      <c r="DIK62" s="183"/>
      <c r="DIL62" s="183"/>
      <c r="DIM62" s="183"/>
      <c r="DIN62" s="183"/>
      <c r="DIO62" s="183"/>
      <c r="DIP62" s="183"/>
      <c r="DIQ62" s="183"/>
      <c r="DIR62" s="183"/>
      <c r="DIS62" s="183"/>
      <c r="DIT62" s="183"/>
      <c r="DIU62" s="183"/>
      <c r="DIV62" s="183"/>
      <c r="DIW62" s="183"/>
      <c r="DIX62" s="183"/>
      <c r="DIY62" s="183"/>
      <c r="DIZ62" s="183"/>
      <c r="DJA62" s="183"/>
      <c r="DJB62" s="183"/>
      <c r="DJC62" s="183"/>
      <c r="DJD62" s="183"/>
      <c r="DJE62" s="183"/>
      <c r="DJF62" s="183"/>
      <c r="DJG62" s="183"/>
      <c r="DJH62" s="183"/>
      <c r="DJI62" s="183"/>
      <c r="DJJ62" s="183"/>
      <c r="DJK62" s="183"/>
      <c r="DJL62" s="183"/>
      <c r="DJM62" s="183"/>
      <c r="DJN62" s="183"/>
      <c r="DJO62" s="183"/>
      <c r="DJP62" s="183"/>
      <c r="DJQ62" s="183"/>
      <c r="DJR62" s="183"/>
      <c r="DJS62" s="183"/>
      <c r="DJT62" s="183"/>
      <c r="DJU62" s="183"/>
      <c r="DJV62" s="183"/>
      <c r="DJW62" s="183"/>
      <c r="DJX62" s="183"/>
      <c r="DJY62" s="183"/>
      <c r="DJZ62" s="183"/>
      <c r="DKA62" s="183"/>
      <c r="DKB62" s="183"/>
      <c r="DKC62" s="183"/>
      <c r="DKD62" s="183"/>
      <c r="DKE62" s="183"/>
      <c r="DKF62" s="183"/>
      <c r="DKG62" s="183"/>
      <c r="DKH62" s="183"/>
      <c r="DKI62" s="183"/>
      <c r="DKJ62" s="183"/>
      <c r="DKK62" s="183"/>
      <c r="DKL62" s="183"/>
      <c r="DKM62" s="183"/>
      <c r="DKN62" s="183"/>
      <c r="DKO62" s="183"/>
      <c r="DKP62" s="183"/>
      <c r="DKQ62" s="183"/>
      <c r="DKR62" s="183"/>
      <c r="DKS62" s="183"/>
      <c r="DKT62" s="183"/>
      <c r="DKU62" s="183"/>
      <c r="DKV62" s="183"/>
      <c r="DKW62" s="183"/>
      <c r="DKX62" s="183"/>
      <c r="DKY62" s="183"/>
      <c r="DKZ62" s="183"/>
      <c r="DLA62" s="183"/>
      <c r="DLB62" s="183"/>
      <c r="DLC62" s="183"/>
      <c r="DLD62" s="183"/>
      <c r="DLE62" s="183"/>
      <c r="DLF62" s="183"/>
      <c r="DLG62" s="183"/>
      <c r="DLH62" s="183"/>
      <c r="DLI62" s="183"/>
      <c r="DLJ62" s="183"/>
      <c r="DLK62" s="183"/>
      <c r="DLL62" s="183"/>
      <c r="DLM62" s="183"/>
      <c r="DLN62" s="183"/>
      <c r="DLO62" s="183"/>
      <c r="DLP62" s="183"/>
      <c r="DLQ62" s="183"/>
      <c r="DLR62" s="183"/>
      <c r="DLS62" s="183"/>
      <c r="DLT62" s="183"/>
      <c r="DLU62" s="183"/>
      <c r="DLV62" s="183"/>
      <c r="DLW62" s="183"/>
      <c r="DLX62" s="183"/>
      <c r="DLY62" s="183"/>
      <c r="DLZ62" s="183"/>
      <c r="DMA62" s="183"/>
      <c r="DMB62" s="183"/>
      <c r="DMC62" s="183"/>
      <c r="DMD62" s="183"/>
      <c r="DME62" s="183"/>
      <c r="DMF62" s="183"/>
      <c r="DMG62" s="183"/>
      <c r="DMH62" s="183"/>
      <c r="DMI62" s="183"/>
      <c r="DMJ62" s="183"/>
      <c r="DMK62" s="183"/>
      <c r="DML62" s="183"/>
      <c r="DMM62" s="183"/>
      <c r="DMN62" s="183"/>
      <c r="DMO62" s="183"/>
      <c r="DMP62" s="183"/>
      <c r="DMQ62" s="183"/>
      <c r="DMR62" s="183"/>
      <c r="DMS62" s="183"/>
      <c r="DMT62" s="183"/>
      <c r="DMU62" s="183"/>
      <c r="DMV62" s="183"/>
      <c r="DMW62" s="183"/>
      <c r="DMX62" s="183"/>
      <c r="DMY62" s="183"/>
      <c r="DMZ62" s="183"/>
      <c r="DNA62" s="183"/>
      <c r="DNB62" s="183"/>
      <c r="DNC62" s="183"/>
      <c r="DND62" s="183"/>
      <c r="DNE62" s="183"/>
      <c r="DNF62" s="183"/>
      <c r="DNG62" s="183"/>
      <c r="DNH62" s="183"/>
      <c r="DNI62" s="183"/>
      <c r="DNJ62" s="183"/>
      <c r="DNK62" s="183"/>
      <c r="DNL62" s="183"/>
      <c r="DNM62" s="183"/>
      <c r="DNN62" s="183"/>
      <c r="DNO62" s="183"/>
      <c r="DNP62" s="183"/>
      <c r="DNQ62" s="183"/>
      <c r="DNR62" s="183"/>
      <c r="DNS62" s="183"/>
      <c r="DNT62" s="183"/>
      <c r="DNU62" s="183"/>
      <c r="DNV62" s="183"/>
      <c r="DNW62" s="183"/>
      <c r="DNX62" s="183"/>
      <c r="DNY62" s="183"/>
      <c r="DNZ62" s="183"/>
      <c r="DOA62" s="183"/>
      <c r="DOB62" s="183"/>
      <c r="DOC62" s="183"/>
      <c r="DOD62" s="183"/>
      <c r="DOE62" s="183"/>
      <c r="DOF62" s="183"/>
      <c r="DOG62" s="183"/>
      <c r="DOH62" s="183"/>
      <c r="DOI62" s="183"/>
      <c r="DOJ62" s="183"/>
      <c r="DOK62" s="183"/>
      <c r="DOL62" s="183"/>
      <c r="DOM62" s="183"/>
      <c r="DON62" s="183"/>
      <c r="DOO62" s="183"/>
      <c r="DOP62" s="183"/>
      <c r="DOQ62" s="183"/>
      <c r="DOR62" s="183"/>
      <c r="DOS62" s="183"/>
      <c r="DOT62" s="183"/>
      <c r="DOU62" s="183"/>
      <c r="DOV62" s="183"/>
      <c r="DOW62" s="183"/>
      <c r="DOX62" s="183"/>
      <c r="DOY62" s="183"/>
      <c r="DOZ62" s="183"/>
      <c r="DPA62" s="183"/>
      <c r="DPB62" s="183"/>
      <c r="DPC62" s="183"/>
      <c r="DPD62" s="183"/>
      <c r="DPE62" s="183"/>
      <c r="DPF62" s="183"/>
      <c r="DPG62" s="183"/>
      <c r="DPH62" s="183"/>
      <c r="DPI62" s="183"/>
      <c r="DPJ62" s="183"/>
      <c r="DPK62" s="183"/>
      <c r="DPL62" s="183"/>
      <c r="DPM62" s="183"/>
      <c r="DPN62" s="183"/>
      <c r="DPO62" s="183"/>
      <c r="DPP62" s="183"/>
      <c r="DPQ62" s="183"/>
      <c r="DPR62" s="183"/>
      <c r="DPS62" s="183"/>
      <c r="DPT62" s="183"/>
      <c r="DPU62" s="183"/>
      <c r="DPV62" s="183"/>
      <c r="DPW62" s="183"/>
      <c r="DPX62" s="183"/>
      <c r="DPY62" s="183"/>
      <c r="DPZ62" s="183"/>
      <c r="DQA62" s="183"/>
      <c r="DQB62" s="183"/>
      <c r="DQC62" s="183"/>
      <c r="DQD62" s="183"/>
      <c r="DQE62" s="183"/>
      <c r="DQF62" s="183"/>
      <c r="DQG62" s="183"/>
      <c r="DQH62" s="183"/>
      <c r="DQI62" s="183"/>
      <c r="DQJ62" s="183"/>
      <c r="DQK62" s="183"/>
      <c r="DQL62" s="183"/>
      <c r="DQM62" s="183"/>
      <c r="DQN62" s="183"/>
      <c r="DQO62" s="183"/>
      <c r="DQP62" s="183"/>
      <c r="DQQ62" s="183"/>
      <c r="DQR62" s="183"/>
      <c r="DQS62" s="183"/>
      <c r="DQT62" s="183"/>
      <c r="DQU62" s="183"/>
      <c r="DQV62" s="183"/>
      <c r="DQW62" s="183"/>
      <c r="DQX62" s="183"/>
      <c r="DQY62" s="183"/>
      <c r="DQZ62" s="183"/>
      <c r="DRA62" s="183"/>
      <c r="DRB62" s="183"/>
      <c r="DRC62" s="183"/>
      <c r="DRD62" s="183"/>
      <c r="DRE62" s="183"/>
      <c r="DRF62" s="183"/>
      <c r="DRG62" s="183"/>
      <c r="DRH62" s="183"/>
      <c r="DRI62" s="183"/>
      <c r="DRJ62" s="183"/>
      <c r="DRK62" s="183"/>
      <c r="DRL62" s="183"/>
      <c r="DRM62" s="183"/>
      <c r="DRN62" s="183"/>
      <c r="DRO62" s="183"/>
      <c r="DRP62" s="183"/>
      <c r="DRQ62" s="183"/>
      <c r="DRR62" s="183"/>
      <c r="DRS62" s="183"/>
      <c r="DRT62" s="183"/>
      <c r="DRU62" s="183"/>
      <c r="DRV62" s="183"/>
      <c r="DRW62" s="183"/>
      <c r="DRX62" s="183"/>
      <c r="DRY62" s="183"/>
      <c r="DRZ62" s="183"/>
      <c r="DSA62" s="183"/>
      <c r="DSB62" s="183"/>
      <c r="DSC62" s="183"/>
      <c r="DSD62" s="183"/>
      <c r="DSE62" s="183"/>
      <c r="DSF62" s="183"/>
      <c r="DSG62" s="183"/>
      <c r="DSH62" s="183"/>
      <c r="DSI62" s="183"/>
      <c r="DSJ62" s="183"/>
      <c r="DSK62" s="183"/>
      <c r="DSL62" s="183"/>
      <c r="DSM62" s="183"/>
      <c r="DSN62" s="183"/>
      <c r="DSO62" s="183"/>
      <c r="DSP62" s="183"/>
      <c r="DSQ62" s="183"/>
      <c r="DSR62" s="183"/>
      <c r="DSS62" s="183"/>
      <c r="DST62" s="183"/>
      <c r="DSU62" s="183"/>
      <c r="DSV62" s="183"/>
      <c r="DSW62" s="183"/>
      <c r="DSX62" s="183"/>
      <c r="DSY62" s="183"/>
      <c r="DSZ62" s="183"/>
      <c r="DTA62" s="183"/>
      <c r="DTB62" s="183"/>
      <c r="DTC62" s="183"/>
      <c r="DTD62" s="183"/>
      <c r="DTE62" s="183"/>
      <c r="DTF62" s="183"/>
      <c r="DTG62" s="183"/>
      <c r="DTH62" s="183"/>
      <c r="DTI62" s="183"/>
      <c r="DTJ62" s="183"/>
      <c r="DTK62" s="183"/>
      <c r="DTL62" s="183"/>
      <c r="DTM62" s="183"/>
      <c r="DTN62" s="183"/>
      <c r="DTO62" s="183"/>
      <c r="DTP62" s="183"/>
      <c r="DTQ62" s="183"/>
      <c r="DTR62" s="183"/>
      <c r="DTS62" s="183"/>
      <c r="DTT62" s="183"/>
      <c r="DTU62" s="183"/>
      <c r="DTV62" s="183"/>
      <c r="DTW62" s="183"/>
      <c r="DTX62" s="183"/>
      <c r="DTY62" s="183"/>
      <c r="DTZ62" s="183"/>
      <c r="DUA62" s="183"/>
      <c r="DUB62" s="183"/>
      <c r="DUC62" s="183"/>
      <c r="DUD62" s="183"/>
      <c r="DUE62" s="183"/>
      <c r="DUF62" s="183"/>
      <c r="DUG62" s="183"/>
      <c r="DUH62" s="183"/>
      <c r="DUI62" s="183"/>
      <c r="DUJ62" s="183"/>
      <c r="DUK62" s="183"/>
      <c r="DUL62" s="183"/>
      <c r="DUM62" s="183"/>
      <c r="DUN62" s="183"/>
      <c r="DUO62" s="183"/>
      <c r="DUP62" s="183"/>
      <c r="DUQ62" s="183"/>
      <c r="DUR62" s="183"/>
      <c r="DUS62" s="183"/>
      <c r="DUT62" s="183"/>
      <c r="DUU62" s="183"/>
      <c r="DUV62" s="183"/>
      <c r="DUW62" s="183"/>
      <c r="DUX62" s="183"/>
      <c r="DUY62" s="183"/>
      <c r="DUZ62" s="183"/>
      <c r="DVA62" s="183"/>
      <c r="DVB62" s="183"/>
      <c r="DVC62" s="183"/>
      <c r="DVD62" s="183"/>
      <c r="DVE62" s="183"/>
      <c r="DVF62" s="183"/>
      <c r="DVG62" s="183"/>
      <c r="DVH62" s="183"/>
      <c r="DVI62" s="183"/>
      <c r="DVJ62" s="183"/>
      <c r="DVK62" s="183"/>
      <c r="DVL62" s="183"/>
      <c r="DVM62" s="183"/>
      <c r="DVN62" s="183"/>
      <c r="DVO62" s="183"/>
      <c r="DVP62" s="183"/>
      <c r="DVQ62" s="183"/>
      <c r="DVR62" s="183"/>
      <c r="DVS62" s="183"/>
      <c r="DVT62" s="183"/>
      <c r="DVU62" s="183"/>
      <c r="DVV62" s="183"/>
      <c r="DVW62" s="183"/>
      <c r="DVX62" s="183"/>
      <c r="DVY62" s="183"/>
      <c r="DVZ62" s="183"/>
      <c r="DWA62" s="183"/>
      <c r="DWB62" s="183"/>
      <c r="DWC62" s="183"/>
      <c r="DWD62" s="183"/>
      <c r="DWE62" s="183"/>
      <c r="DWF62" s="183"/>
      <c r="DWG62" s="183"/>
      <c r="DWH62" s="183"/>
      <c r="DWI62" s="183"/>
      <c r="DWJ62" s="183"/>
      <c r="DWK62" s="183"/>
      <c r="DWL62" s="183"/>
      <c r="DWM62" s="183"/>
      <c r="DWN62" s="183"/>
      <c r="DWO62" s="183"/>
      <c r="DWP62" s="183"/>
      <c r="DWQ62" s="183"/>
      <c r="DWR62" s="183"/>
      <c r="DWS62" s="183"/>
      <c r="DWT62" s="183"/>
      <c r="DWU62" s="183"/>
      <c r="DWV62" s="183"/>
      <c r="DWW62" s="183"/>
      <c r="DWX62" s="183"/>
      <c r="DWY62" s="183"/>
      <c r="DWZ62" s="183"/>
      <c r="DXA62" s="183"/>
      <c r="DXB62" s="183"/>
      <c r="DXC62" s="183"/>
      <c r="DXD62" s="183"/>
      <c r="DXE62" s="183"/>
      <c r="DXF62" s="183"/>
      <c r="DXG62" s="183"/>
      <c r="DXH62" s="183"/>
      <c r="DXI62" s="183"/>
      <c r="DXJ62" s="183"/>
      <c r="DXK62" s="183"/>
      <c r="DXL62" s="183"/>
      <c r="DXM62" s="183"/>
      <c r="DXN62" s="183"/>
      <c r="DXO62" s="183"/>
      <c r="DXP62" s="183"/>
      <c r="DXQ62" s="183"/>
      <c r="DXR62" s="183"/>
      <c r="DXS62" s="183"/>
      <c r="DXT62" s="183"/>
      <c r="DXU62" s="183"/>
      <c r="DXV62" s="183"/>
      <c r="DXW62" s="183"/>
      <c r="DXX62" s="183"/>
      <c r="DXY62" s="183"/>
      <c r="DXZ62" s="183"/>
      <c r="DYA62" s="183"/>
      <c r="DYB62" s="183"/>
      <c r="DYC62" s="183"/>
      <c r="DYD62" s="183"/>
      <c r="DYE62" s="183"/>
      <c r="DYF62" s="183"/>
      <c r="DYG62" s="183"/>
      <c r="DYH62" s="183"/>
      <c r="DYI62" s="183"/>
      <c r="DYJ62" s="183"/>
      <c r="DYK62" s="183"/>
      <c r="DYL62" s="183"/>
      <c r="DYM62" s="183"/>
      <c r="DYN62" s="183"/>
      <c r="DYO62" s="183"/>
      <c r="DYP62" s="183"/>
      <c r="DYQ62" s="183"/>
      <c r="DYR62" s="183"/>
      <c r="DYS62" s="183"/>
      <c r="DYT62" s="183"/>
      <c r="DYU62" s="183"/>
      <c r="DYV62" s="183"/>
      <c r="DYW62" s="183"/>
      <c r="DYX62" s="183"/>
      <c r="DYY62" s="183"/>
      <c r="DYZ62" s="183"/>
      <c r="DZA62" s="183"/>
      <c r="DZB62" s="183"/>
      <c r="DZC62" s="183"/>
      <c r="DZD62" s="183"/>
      <c r="DZE62" s="183"/>
      <c r="DZF62" s="183"/>
      <c r="DZG62" s="183"/>
      <c r="DZH62" s="183"/>
      <c r="DZI62" s="183"/>
      <c r="DZJ62" s="183"/>
      <c r="DZK62" s="183"/>
      <c r="DZL62" s="183"/>
      <c r="DZM62" s="183"/>
      <c r="DZN62" s="183"/>
      <c r="DZO62" s="183"/>
      <c r="DZP62" s="183"/>
      <c r="DZQ62" s="183"/>
      <c r="DZR62" s="183"/>
      <c r="DZS62" s="183"/>
      <c r="DZT62" s="183"/>
      <c r="DZU62" s="183"/>
      <c r="DZV62" s="183"/>
      <c r="DZW62" s="183"/>
      <c r="DZX62" s="183"/>
      <c r="DZY62" s="183"/>
      <c r="DZZ62" s="183"/>
      <c r="EAA62" s="183"/>
      <c r="EAB62" s="183"/>
      <c r="EAC62" s="183"/>
      <c r="EAD62" s="183"/>
      <c r="EAE62" s="183"/>
      <c r="EAF62" s="183"/>
      <c r="EAG62" s="183"/>
      <c r="EAH62" s="183"/>
      <c r="EAI62" s="183"/>
      <c r="EAJ62" s="183"/>
      <c r="EAK62" s="183"/>
      <c r="EAL62" s="183"/>
      <c r="EAM62" s="183"/>
      <c r="EAN62" s="183"/>
      <c r="EAO62" s="183"/>
      <c r="EAP62" s="183"/>
      <c r="EAQ62" s="183"/>
      <c r="EAR62" s="183"/>
      <c r="EAS62" s="183"/>
      <c r="EAT62" s="183"/>
      <c r="EAU62" s="183"/>
      <c r="EAV62" s="183"/>
      <c r="EAW62" s="183"/>
      <c r="EAX62" s="183"/>
      <c r="EAY62" s="183"/>
      <c r="EAZ62" s="183"/>
      <c r="EBA62" s="183"/>
      <c r="EBB62" s="183"/>
      <c r="EBC62" s="183"/>
      <c r="EBD62" s="183"/>
      <c r="EBE62" s="183"/>
      <c r="EBF62" s="183"/>
      <c r="EBG62" s="183"/>
      <c r="EBH62" s="183"/>
      <c r="EBI62" s="183"/>
      <c r="EBJ62" s="183"/>
      <c r="EBK62" s="183"/>
      <c r="EBL62" s="183"/>
      <c r="EBM62" s="183"/>
      <c r="EBN62" s="183"/>
      <c r="EBO62" s="183"/>
      <c r="EBP62" s="183"/>
      <c r="EBQ62" s="183"/>
      <c r="EBR62" s="183"/>
      <c r="EBS62" s="183"/>
      <c r="EBT62" s="183"/>
      <c r="EBU62" s="183"/>
      <c r="EBV62" s="183"/>
      <c r="EBW62" s="183"/>
      <c r="EBX62" s="183"/>
      <c r="EBY62" s="183"/>
      <c r="EBZ62" s="183"/>
      <c r="ECA62" s="183"/>
      <c r="ECB62" s="183"/>
      <c r="ECC62" s="183"/>
      <c r="ECD62" s="183"/>
      <c r="ECE62" s="183"/>
      <c r="ECF62" s="183"/>
      <c r="ECG62" s="183"/>
      <c r="ECH62" s="183"/>
      <c r="ECI62" s="183"/>
      <c r="ECJ62" s="183"/>
      <c r="ECK62" s="183"/>
      <c r="ECL62" s="183"/>
      <c r="ECM62" s="183"/>
      <c r="ECN62" s="183"/>
      <c r="ECO62" s="183"/>
      <c r="ECP62" s="183"/>
      <c r="ECQ62" s="183"/>
      <c r="ECR62" s="183"/>
      <c r="ECS62" s="183"/>
      <c r="ECT62" s="183"/>
      <c r="ECU62" s="183"/>
      <c r="ECV62" s="183"/>
      <c r="ECW62" s="183"/>
      <c r="ECX62" s="183"/>
      <c r="ECY62" s="183"/>
      <c r="ECZ62" s="183"/>
      <c r="EDA62" s="183"/>
      <c r="EDB62" s="183"/>
      <c r="EDC62" s="183"/>
      <c r="EDD62" s="183"/>
      <c r="EDE62" s="183"/>
      <c r="EDF62" s="183"/>
      <c r="EDG62" s="183"/>
      <c r="EDH62" s="183"/>
      <c r="EDI62" s="183"/>
      <c r="EDJ62" s="183"/>
      <c r="EDK62" s="183"/>
      <c r="EDL62" s="183"/>
      <c r="EDM62" s="183"/>
      <c r="EDN62" s="183"/>
      <c r="EDO62" s="183"/>
      <c r="EDP62" s="183"/>
      <c r="EDQ62" s="183"/>
      <c r="EDR62" s="183"/>
      <c r="EDS62" s="183"/>
      <c r="EDT62" s="183"/>
      <c r="EDU62" s="183"/>
      <c r="EDV62" s="183"/>
      <c r="EDW62" s="183"/>
      <c r="EDX62" s="183"/>
      <c r="EDY62" s="183"/>
      <c r="EDZ62" s="183"/>
      <c r="EEA62" s="183"/>
      <c r="EEB62" s="183"/>
      <c r="EEC62" s="183"/>
      <c r="EED62" s="183"/>
      <c r="EEE62" s="183"/>
      <c r="EEF62" s="183"/>
      <c r="EEG62" s="183"/>
      <c r="EEH62" s="183"/>
      <c r="EEI62" s="183"/>
      <c r="EEJ62" s="183"/>
      <c r="EEK62" s="183"/>
      <c r="EEL62" s="183"/>
      <c r="EEM62" s="183"/>
      <c r="EEN62" s="183"/>
      <c r="EEO62" s="183"/>
      <c r="EEP62" s="183"/>
      <c r="EEQ62" s="183"/>
      <c r="EER62" s="183"/>
      <c r="EES62" s="183"/>
      <c r="EET62" s="183"/>
      <c r="EEU62" s="183"/>
      <c r="EEV62" s="183"/>
      <c r="EEW62" s="183"/>
      <c r="EEX62" s="183"/>
      <c r="EEY62" s="183"/>
      <c r="EEZ62" s="183"/>
      <c r="EFA62" s="183"/>
      <c r="EFB62" s="183"/>
      <c r="EFC62" s="183"/>
      <c r="EFD62" s="183"/>
      <c r="EFE62" s="183"/>
      <c r="EFF62" s="183"/>
      <c r="EFG62" s="183"/>
      <c r="EFH62" s="183"/>
      <c r="EFI62" s="183"/>
      <c r="EFJ62" s="183"/>
      <c r="EFK62" s="183"/>
      <c r="EFL62" s="183"/>
      <c r="EFM62" s="183"/>
      <c r="EFN62" s="183"/>
      <c r="EFO62" s="183"/>
      <c r="EFP62" s="183"/>
      <c r="EFQ62" s="183"/>
      <c r="EFR62" s="183"/>
      <c r="EFS62" s="183"/>
      <c r="EFT62" s="183"/>
      <c r="EFU62" s="183"/>
      <c r="EFV62" s="183"/>
      <c r="EFW62" s="183"/>
      <c r="EFX62" s="183"/>
      <c r="EFY62" s="183"/>
      <c r="EFZ62" s="183"/>
      <c r="EGA62" s="183"/>
      <c r="EGB62" s="183"/>
      <c r="EGC62" s="183"/>
      <c r="EGD62" s="183"/>
      <c r="EGE62" s="183"/>
      <c r="EGF62" s="183"/>
      <c r="EGG62" s="183"/>
      <c r="EGH62" s="183"/>
      <c r="EGI62" s="183"/>
      <c r="EGJ62" s="183"/>
      <c r="EGK62" s="183"/>
      <c r="EGL62" s="183"/>
      <c r="EGM62" s="183"/>
      <c r="EGN62" s="183"/>
      <c r="EGO62" s="183"/>
      <c r="EGP62" s="183"/>
      <c r="EGQ62" s="183"/>
      <c r="EGR62" s="183"/>
      <c r="EGS62" s="183"/>
      <c r="EGT62" s="183"/>
      <c r="EGU62" s="183"/>
      <c r="EGV62" s="183"/>
      <c r="EGW62" s="183"/>
      <c r="EGX62" s="183"/>
      <c r="EGY62" s="183"/>
      <c r="EGZ62" s="183"/>
      <c r="EHA62" s="183"/>
      <c r="EHB62" s="183"/>
      <c r="EHC62" s="183"/>
      <c r="EHD62" s="183"/>
      <c r="EHE62" s="183"/>
      <c r="EHF62" s="183"/>
      <c r="EHG62" s="183"/>
      <c r="EHH62" s="183"/>
      <c r="EHI62" s="183"/>
      <c r="EHJ62" s="183"/>
      <c r="EHK62" s="183"/>
      <c r="EHL62" s="183"/>
      <c r="EHM62" s="183"/>
      <c r="EHN62" s="183"/>
      <c r="EHO62" s="183"/>
      <c r="EHP62" s="183"/>
      <c r="EHQ62" s="183"/>
      <c r="EHR62" s="183"/>
      <c r="EHS62" s="183"/>
      <c r="EHT62" s="183"/>
      <c r="EHU62" s="183"/>
      <c r="EHV62" s="183"/>
      <c r="EHW62" s="183"/>
      <c r="EHX62" s="183"/>
      <c r="EHY62" s="183"/>
      <c r="EHZ62" s="183"/>
      <c r="EIA62" s="183"/>
      <c r="EIB62" s="183"/>
      <c r="EIC62" s="183"/>
      <c r="EID62" s="183"/>
      <c r="EIE62" s="183"/>
      <c r="EIF62" s="183"/>
      <c r="EIG62" s="183"/>
      <c r="EIH62" s="183"/>
      <c r="EII62" s="183"/>
      <c r="EIJ62" s="183"/>
      <c r="EIK62" s="183"/>
      <c r="EIL62" s="183"/>
      <c r="EIM62" s="183"/>
      <c r="EIN62" s="183"/>
      <c r="EIO62" s="183"/>
      <c r="EIP62" s="183"/>
      <c r="EIQ62" s="183"/>
      <c r="EIR62" s="183"/>
      <c r="EIS62" s="183"/>
      <c r="EIT62" s="183"/>
      <c r="EIU62" s="183"/>
      <c r="EIV62" s="183"/>
      <c r="EIW62" s="183"/>
      <c r="EIX62" s="183"/>
      <c r="EIY62" s="183"/>
      <c r="EIZ62" s="183"/>
      <c r="EJA62" s="183"/>
      <c r="EJB62" s="183"/>
      <c r="EJC62" s="183"/>
      <c r="EJD62" s="183"/>
      <c r="EJE62" s="183"/>
      <c r="EJF62" s="183"/>
      <c r="EJG62" s="183"/>
      <c r="EJH62" s="183"/>
      <c r="EJI62" s="183"/>
      <c r="EJJ62" s="183"/>
      <c r="EJK62" s="183"/>
      <c r="EJL62" s="183"/>
      <c r="EJM62" s="183"/>
      <c r="EJN62" s="183"/>
      <c r="EJO62" s="183"/>
      <c r="EJP62" s="183"/>
      <c r="EJQ62" s="183"/>
      <c r="EJR62" s="183"/>
      <c r="EJS62" s="183"/>
      <c r="EJT62" s="183"/>
      <c r="EJU62" s="183"/>
      <c r="EJV62" s="183"/>
      <c r="EJW62" s="183"/>
      <c r="EJX62" s="183"/>
      <c r="EJY62" s="183"/>
      <c r="EJZ62" s="183"/>
      <c r="EKA62" s="183"/>
      <c r="EKB62" s="183"/>
      <c r="EKC62" s="183"/>
      <c r="EKD62" s="183"/>
      <c r="EKE62" s="183"/>
      <c r="EKF62" s="183"/>
      <c r="EKG62" s="183"/>
      <c r="EKH62" s="183"/>
      <c r="EKI62" s="183"/>
      <c r="EKJ62" s="183"/>
      <c r="EKK62" s="183"/>
      <c r="EKL62" s="183"/>
      <c r="EKM62" s="183"/>
      <c r="EKN62" s="183"/>
      <c r="EKO62" s="183"/>
      <c r="EKP62" s="183"/>
      <c r="EKQ62" s="183"/>
      <c r="EKR62" s="183"/>
      <c r="EKS62" s="183"/>
      <c r="EKT62" s="183"/>
      <c r="EKU62" s="183"/>
      <c r="EKV62" s="183"/>
      <c r="EKW62" s="183"/>
      <c r="EKX62" s="183"/>
      <c r="EKY62" s="183"/>
      <c r="EKZ62" s="183"/>
      <c r="ELA62" s="183"/>
      <c r="ELB62" s="183"/>
      <c r="ELC62" s="183"/>
      <c r="ELD62" s="183"/>
      <c r="ELE62" s="183"/>
      <c r="ELF62" s="183"/>
      <c r="ELG62" s="183"/>
      <c r="ELH62" s="183"/>
      <c r="ELI62" s="183"/>
      <c r="ELJ62" s="183"/>
      <c r="ELK62" s="183"/>
      <c r="ELL62" s="183"/>
      <c r="ELM62" s="183"/>
      <c r="ELN62" s="183"/>
      <c r="ELO62" s="183"/>
      <c r="ELP62" s="183"/>
      <c r="ELQ62" s="183"/>
      <c r="ELR62" s="183"/>
      <c r="ELS62" s="183"/>
      <c r="ELT62" s="183"/>
      <c r="ELU62" s="183"/>
      <c r="ELV62" s="183"/>
      <c r="ELW62" s="183"/>
      <c r="ELX62" s="183"/>
      <c r="ELY62" s="183"/>
      <c r="ELZ62" s="183"/>
      <c r="EMA62" s="183"/>
      <c r="EMB62" s="183"/>
      <c r="EMC62" s="183"/>
      <c r="EMD62" s="183"/>
      <c r="EME62" s="183"/>
      <c r="EMF62" s="183"/>
      <c r="EMG62" s="183"/>
      <c r="EMH62" s="183"/>
      <c r="EMI62" s="183"/>
      <c r="EMJ62" s="183"/>
      <c r="EMK62" s="183"/>
      <c r="EML62" s="183"/>
      <c r="EMM62" s="183"/>
      <c r="EMN62" s="183"/>
      <c r="EMO62" s="183"/>
      <c r="EMP62" s="183"/>
      <c r="EMQ62" s="183"/>
      <c r="EMR62" s="183"/>
      <c r="EMS62" s="183"/>
      <c r="EMT62" s="183"/>
      <c r="EMU62" s="183"/>
      <c r="EMV62" s="183"/>
      <c r="EMW62" s="183"/>
      <c r="EMX62" s="183"/>
      <c r="EMY62" s="183"/>
      <c r="EMZ62" s="183"/>
      <c r="ENA62" s="183"/>
      <c r="ENB62" s="183"/>
      <c r="ENC62" s="183"/>
      <c r="END62" s="183"/>
      <c r="ENE62" s="183"/>
      <c r="ENF62" s="183"/>
      <c r="ENG62" s="183"/>
      <c r="ENH62" s="183"/>
      <c r="ENI62" s="183"/>
      <c r="ENJ62" s="183"/>
      <c r="ENK62" s="183"/>
      <c r="ENL62" s="183"/>
      <c r="ENM62" s="183"/>
      <c r="ENN62" s="183"/>
      <c r="ENO62" s="183"/>
      <c r="ENP62" s="183"/>
      <c r="ENQ62" s="183"/>
      <c r="ENR62" s="183"/>
      <c r="ENS62" s="183"/>
      <c r="ENT62" s="183"/>
      <c r="ENU62" s="183"/>
      <c r="ENV62" s="183"/>
      <c r="ENW62" s="183"/>
      <c r="ENX62" s="183"/>
      <c r="ENY62" s="183"/>
      <c r="ENZ62" s="183"/>
      <c r="EOA62" s="183"/>
      <c r="EOB62" s="183"/>
      <c r="EOC62" s="183"/>
      <c r="EOD62" s="183"/>
      <c r="EOE62" s="183"/>
      <c r="EOF62" s="183"/>
      <c r="EOG62" s="183"/>
      <c r="EOH62" s="183"/>
      <c r="EOI62" s="183"/>
      <c r="EOJ62" s="183"/>
      <c r="EOK62" s="183"/>
      <c r="EOL62" s="183"/>
      <c r="EOM62" s="183"/>
      <c r="EON62" s="183"/>
      <c r="EOO62" s="183"/>
      <c r="EOP62" s="183"/>
      <c r="EOQ62" s="183"/>
      <c r="EOR62" s="183"/>
      <c r="EOS62" s="183"/>
      <c r="EOT62" s="183"/>
      <c r="EOU62" s="183"/>
      <c r="EOV62" s="183"/>
      <c r="EOW62" s="183"/>
      <c r="EOX62" s="183"/>
      <c r="EOY62" s="183"/>
      <c r="EOZ62" s="183"/>
      <c r="EPA62" s="183"/>
      <c r="EPB62" s="183"/>
      <c r="EPC62" s="183"/>
      <c r="EPD62" s="183"/>
      <c r="EPE62" s="183"/>
      <c r="EPF62" s="183"/>
      <c r="EPG62" s="183"/>
      <c r="EPH62" s="183"/>
      <c r="EPI62" s="183"/>
      <c r="EPJ62" s="183"/>
      <c r="EPK62" s="183"/>
      <c r="EPL62" s="183"/>
      <c r="EPM62" s="183"/>
      <c r="EPN62" s="183"/>
      <c r="EPO62" s="183"/>
      <c r="EPP62" s="183"/>
      <c r="EPQ62" s="183"/>
      <c r="EPR62" s="183"/>
      <c r="EPS62" s="183"/>
      <c r="EPT62" s="183"/>
      <c r="EPU62" s="183"/>
      <c r="EPV62" s="183"/>
      <c r="EPW62" s="183"/>
      <c r="EPX62" s="183"/>
      <c r="EPY62" s="183"/>
      <c r="EPZ62" s="183"/>
      <c r="EQA62" s="183"/>
      <c r="EQB62" s="183"/>
      <c r="EQC62" s="183"/>
      <c r="EQD62" s="183"/>
      <c r="EQE62" s="183"/>
      <c r="EQF62" s="183"/>
      <c r="EQG62" s="183"/>
      <c r="EQH62" s="183"/>
      <c r="EQI62" s="183"/>
      <c r="EQJ62" s="183"/>
      <c r="EQK62" s="183"/>
      <c r="EQL62" s="183"/>
      <c r="EQM62" s="183"/>
      <c r="EQN62" s="183"/>
      <c r="EQO62" s="183"/>
      <c r="EQP62" s="183"/>
      <c r="EQQ62" s="183"/>
      <c r="EQR62" s="183"/>
      <c r="EQS62" s="183"/>
      <c r="EQT62" s="183"/>
      <c r="EQU62" s="183"/>
      <c r="EQV62" s="183"/>
      <c r="EQW62" s="183"/>
      <c r="EQX62" s="183"/>
      <c r="EQY62" s="183"/>
      <c r="EQZ62" s="183"/>
      <c r="ERA62" s="183"/>
      <c r="ERB62" s="183"/>
      <c r="ERC62" s="183"/>
      <c r="ERD62" s="183"/>
      <c r="ERE62" s="183"/>
      <c r="ERF62" s="183"/>
      <c r="ERG62" s="183"/>
      <c r="ERH62" s="183"/>
      <c r="ERI62" s="183"/>
      <c r="ERJ62" s="183"/>
      <c r="ERK62" s="183"/>
      <c r="ERL62" s="183"/>
      <c r="ERM62" s="183"/>
      <c r="ERN62" s="183"/>
      <c r="ERO62" s="183"/>
      <c r="ERP62" s="183"/>
      <c r="ERQ62" s="183"/>
      <c r="ERR62" s="183"/>
      <c r="ERS62" s="183"/>
      <c r="ERT62" s="183"/>
      <c r="ERU62" s="183"/>
      <c r="ERV62" s="183"/>
      <c r="ERW62" s="183"/>
      <c r="ERX62" s="183"/>
      <c r="ERY62" s="183"/>
      <c r="ERZ62" s="183"/>
      <c r="ESA62" s="183"/>
      <c r="ESB62" s="183"/>
      <c r="ESC62" s="183"/>
      <c r="ESD62" s="183"/>
      <c r="ESE62" s="183"/>
      <c r="ESF62" s="183"/>
      <c r="ESG62" s="183"/>
      <c r="ESH62" s="183"/>
      <c r="ESI62" s="183"/>
      <c r="ESJ62" s="183"/>
      <c r="ESK62" s="183"/>
      <c r="ESL62" s="183"/>
      <c r="ESM62" s="183"/>
      <c r="ESN62" s="183"/>
      <c r="ESO62" s="183"/>
      <c r="ESP62" s="183"/>
      <c r="ESQ62" s="183"/>
      <c r="ESR62" s="183"/>
      <c r="ESS62" s="183"/>
      <c r="EST62" s="183"/>
      <c r="ESU62" s="183"/>
      <c r="ESV62" s="183"/>
      <c r="ESW62" s="183"/>
      <c r="ESX62" s="183"/>
      <c r="ESY62" s="183"/>
      <c r="ESZ62" s="183"/>
      <c r="ETA62" s="183"/>
      <c r="ETB62" s="183"/>
      <c r="ETC62" s="183"/>
      <c r="ETD62" s="183"/>
      <c r="ETE62" s="183"/>
      <c r="ETF62" s="183"/>
      <c r="ETG62" s="183"/>
      <c r="ETH62" s="183"/>
      <c r="ETI62" s="183"/>
      <c r="ETJ62" s="183"/>
      <c r="ETK62" s="183"/>
      <c r="ETL62" s="183"/>
      <c r="ETM62" s="183"/>
      <c r="ETN62" s="183"/>
      <c r="ETO62" s="183"/>
      <c r="ETP62" s="183"/>
      <c r="ETQ62" s="183"/>
      <c r="ETR62" s="183"/>
      <c r="ETS62" s="183"/>
      <c r="ETT62" s="183"/>
      <c r="ETU62" s="183"/>
      <c r="ETV62" s="183"/>
      <c r="ETW62" s="183"/>
      <c r="ETX62" s="183"/>
      <c r="ETY62" s="183"/>
      <c r="ETZ62" s="183"/>
      <c r="EUA62" s="183"/>
      <c r="EUB62" s="183"/>
      <c r="EUC62" s="183"/>
      <c r="EUD62" s="183"/>
      <c r="EUE62" s="183"/>
      <c r="EUF62" s="183"/>
      <c r="EUG62" s="183"/>
      <c r="EUH62" s="183"/>
      <c r="EUI62" s="183"/>
      <c r="EUJ62" s="183"/>
      <c r="EUK62" s="183"/>
      <c r="EUL62" s="183"/>
      <c r="EUM62" s="183"/>
      <c r="EUN62" s="183"/>
      <c r="EUO62" s="183"/>
      <c r="EUP62" s="183"/>
      <c r="EUQ62" s="183"/>
      <c r="EUR62" s="183"/>
      <c r="EUS62" s="183"/>
      <c r="EUT62" s="183"/>
      <c r="EUU62" s="183"/>
      <c r="EUV62" s="183"/>
      <c r="EUW62" s="183"/>
      <c r="EUX62" s="183"/>
      <c r="EUY62" s="183"/>
      <c r="EUZ62" s="183"/>
      <c r="EVA62" s="183"/>
      <c r="EVB62" s="183"/>
      <c r="EVC62" s="183"/>
      <c r="EVD62" s="183"/>
      <c r="EVE62" s="183"/>
      <c r="EVF62" s="183"/>
      <c r="EVG62" s="183"/>
      <c r="EVH62" s="183"/>
      <c r="EVI62" s="183"/>
      <c r="EVJ62" s="183"/>
      <c r="EVK62" s="183"/>
      <c r="EVL62" s="183"/>
      <c r="EVM62" s="183"/>
      <c r="EVN62" s="183"/>
      <c r="EVO62" s="183"/>
      <c r="EVP62" s="183"/>
      <c r="EVQ62" s="183"/>
      <c r="EVR62" s="183"/>
      <c r="EVS62" s="183"/>
      <c r="EVT62" s="183"/>
      <c r="EVU62" s="183"/>
      <c r="EVV62" s="183"/>
      <c r="EVW62" s="183"/>
      <c r="EVX62" s="183"/>
      <c r="EVY62" s="183"/>
      <c r="EVZ62" s="183"/>
      <c r="EWA62" s="183"/>
      <c r="EWB62" s="183"/>
      <c r="EWC62" s="183"/>
      <c r="EWD62" s="183"/>
      <c r="EWE62" s="183"/>
      <c r="EWF62" s="183"/>
      <c r="EWG62" s="183"/>
      <c r="EWH62" s="183"/>
      <c r="EWI62" s="183"/>
      <c r="EWJ62" s="183"/>
      <c r="EWK62" s="183"/>
      <c r="EWL62" s="183"/>
      <c r="EWM62" s="183"/>
      <c r="EWN62" s="183"/>
      <c r="EWO62" s="183"/>
      <c r="EWP62" s="183"/>
      <c r="EWQ62" s="183"/>
      <c r="EWR62" s="183"/>
      <c r="EWS62" s="183"/>
      <c r="EWT62" s="183"/>
      <c r="EWU62" s="183"/>
      <c r="EWV62" s="183"/>
      <c r="EWW62" s="183"/>
      <c r="EWX62" s="183"/>
      <c r="EWY62" s="183"/>
      <c r="EWZ62" s="183"/>
      <c r="EXA62" s="183"/>
      <c r="EXB62" s="183"/>
      <c r="EXC62" s="183"/>
      <c r="EXD62" s="183"/>
      <c r="EXE62" s="183"/>
      <c r="EXF62" s="183"/>
      <c r="EXG62" s="183"/>
      <c r="EXH62" s="183"/>
      <c r="EXI62" s="183"/>
      <c r="EXJ62" s="183"/>
      <c r="EXK62" s="183"/>
      <c r="EXL62" s="183"/>
      <c r="EXM62" s="183"/>
      <c r="EXN62" s="183"/>
      <c r="EXO62" s="183"/>
      <c r="EXP62" s="183"/>
      <c r="EXQ62" s="183"/>
      <c r="EXR62" s="183"/>
      <c r="EXS62" s="183"/>
      <c r="EXT62" s="183"/>
      <c r="EXU62" s="183"/>
      <c r="EXV62" s="183"/>
      <c r="EXW62" s="183"/>
      <c r="EXX62" s="183"/>
      <c r="EXY62" s="183"/>
      <c r="EXZ62" s="183"/>
      <c r="EYA62" s="183"/>
      <c r="EYB62" s="183"/>
      <c r="EYC62" s="183"/>
      <c r="EYD62" s="183"/>
      <c r="EYE62" s="183"/>
      <c r="EYF62" s="183"/>
      <c r="EYG62" s="183"/>
      <c r="EYH62" s="183"/>
      <c r="EYI62" s="183"/>
      <c r="EYJ62" s="183"/>
      <c r="EYK62" s="183"/>
      <c r="EYL62" s="183"/>
      <c r="EYM62" s="183"/>
      <c r="EYN62" s="183"/>
      <c r="EYO62" s="183"/>
      <c r="EYP62" s="183"/>
      <c r="EYQ62" s="183"/>
      <c r="EYR62" s="183"/>
      <c r="EYS62" s="183"/>
      <c r="EYT62" s="183"/>
      <c r="EYU62" s="183"/>
      <c r="EYV62" s="183"/>
      <c r="EYW62" s="183"/>
      <c r="EYX62" s="183"/>
      <c r="EYY62" s="183"/>
      <c r="EYZ62" s="183"/>
      <c r="EZA62" s="183"/>
      <c r="EZB62" s="183"/>
      <c r="EZC62" s="183"/>
      <c r="EZD62" s="183"/>
      <c r="EZE62" s="183"/>
      <c r="EZF62" s="183"/>
      <c r="EZG62" s="183"/>
      <c r="EZH62" s="183"/>
      <c r="EZI62" s="183"/>
      <c r="EZJ62" s="183"/>
      <c r="EZK62" s="183"/>
      <c r="EZL62" s="183"/>
      <c r="EZM62" s="183"/>
      <c r="EZN62" s="183"/>
      <c r="EZO62" s="183"/>
      <c r="EZP62" s="183"/>
      <c r="EZQ62" s="183"/>
      <c r="EZR62" s="183"/>
      <c r="EZS62" s="183"/>
      <c r="EZT62" s="183"/>
      <c r="EZU62" s="183"/>
      <c r="EZV62" s="183"/>
      <c r="EZW62" s="183"/>
      <c r="EZX62" s="183"/>
      <c r="EZY62" s="183"/>
      <c r="EZZ62" s="183"/>
      <c r="FAA62" s="183"/>
      <c r="FAB62" s="183"/>
      <c r="FAC62" s="183"/>
      <c r="FAD62" s="183"/>
      <c r="FAE62" s="183"/>
      <c r="FAF62" s="183"/>
      <c r="FAG62" s="183"/>
      <c r="FAH62" s="183"/>
      <c r="FAI62" s="183"/>
      <c r="FAJ62" s="183"/>
      <c r="FAK62" s="183"/>
      <c r="FAL62" s="183"/>
      <c r="FAM62" s="183"/>
      <c r="FAN62" s="183"/>
      <c r="FAO62" s="183"/>
      <c r="FAP62" s="183"/>
      <c r="FAQ62" s="183"/>
      <c r="FAR62" s="183"/>
      <c r="FAS62" s="183"/>
      <c r="FAT62" s="183"/>
      <c r="FAU62" s="183"/>
      <c r="FAV62" s="183"/>
      <c r="FAW62" s="183"/>
      <c r="FAX62" s="183"/>
      <c r="FAY62" s="183"/>
      <c r="FAZ62" s="183"/>
      <c r="FBA62" s="183"/>
      <c r="FBB62" s="183"/>
      <c r="FBC62" s="183"/>
      <c r="FBD62" s="183"/>
      <c r="FBE62" s="183"/>
      <c r="FBF62" s="183"/>
      <c r="FBG62" s="183"/>
      <c r="FBH62" s="183"/>
      <c r="FBI62" s="183"/>
      <c r="FBJ62" s="183"/>
      <c r="FBK62" s="183"/>
      <c r="FBL62" s="183"/>
      <c r="FBM62" s="183"/>
      <c r="FBN62" s="183"/>
      <c r="FBO62" s="183"/>
      <c r="FBP62" s="183"/>
      <c r="FBQ62" s="183"/>
      <c r="FBR62" s="183"/>
      <c r="FBS62" s="183"/>
      <c r="FBT62" s="183"/>
      <c r="FBU62" s="183"/>
      <c r="FBV62" s="183"/>
      <c r="FBW62" s="183"/>
      <c r="FBX62" s="183"/>
      <c r="FBY62" s="183"/>
      <c r="FBZ62" s="183"/>
      <c r="FCA62" s="183"/>
      <c r="FCB62" s="183"/>
      <c r="FCC62" s="183"/>
      <c r="FCD62" s="183"/>
      <c r="FCE62" s="183"/>
      <c r="FCF62" s="183"/>
      <c r="FCG62" s="183"/>
      <c r="FCH62" s="183"/>
      <c r="FCI62" s="183"/>
      <c r="FCJ62" s="183"/>
      <c r="FCK62" s="183"/>
      <c r="FCL62" s="183"/>
      <c r="FCM62" s="183"/>
      <c r="FCN62" s="183"/>
      <c r="FCO62" s="183"/>
      <c r="FCP62" s="183"/>
      <c r="FCQ62" s="183"/>
      <c r="FCR62" s="183"/>
      <c r="FCS62" s="183"/>
      <c r="FCT62" s="183"/>
      <c r="FCU62" s="183"/>
      <c r="FCV62" s="183"/>
      <c r="FCW62" s="183"/>
      <c r="FCX62" s="183"/>
      <c r="FCY62" s="183"/>
      <c r="FCZ62" s="183"/>
      <c r="FDA62" s="183"/>
      <c r="FDB62" s="183"/>
      <c r="FDC62" s="183"/>
      <c r="FDD62" s="183"/>
      <c r="FDE62" s="183"/>
      <c r="FDF62" s="183"/>
      <c r="FDG62" s="183"/>
      <c r="FDH62" s="183"/>
      <c r="FDI62" s="183"/>
      <c r="FDJ62" s="183"/>
      <c r="FDK62" s="183"/>
      <c r="FDL62" s="183"/>
      <c r="FDM62" s="183"/>
      <c r="FDN62" s="183"/>
      <c r="FDO62" s="183"/>
      <c r="FDP62" s="183"/>
      <c r="FDQ62" s="183"/>
      <c r="FDR62" s="183"/>
      <c r="FDS62" s="183"/>
      <c r="FDT62" s="183"/>
      <c r="FDU62" s="183"/>
      <c r="FDV62" s="183"/>
      <c r="FDW62" s="183"/>
      <c r="FDX62" s="183"/>
      <c r="FDY62" s="183"/>
      <c r="FDZ62" s="183"/>
      <c r="FEA62" s="183"/>
      <c r="FEB62" s="183"/>
      <c r="FEC62" s="183"/>
      <c r="FED62" s="183"/>
      <c r="FEE62" s="183"/>
      <c r="FEF62" s="183"/>
      <c r="FEG62" s="183"/>
      <c r="FEH62" s="183"/>
      <c r="FEI62" s="183"/>
      <c r="FEJ62" s="183"/>
      <c r="FEK62" s="183"/>
      <c r="FEL62" s="183"/>
      <c r="FEM62" s="183"/>
      <c r="FEN62" s="183"/>
      <c r="FEO62" s="183"/>
      <c r="FEP62" s="183"/>
      <c r="FEQ62" s="183"/>
      <c r="FER62" s="183"/>
      <c r="FES62" s="183"/>
      <c r="FET62" s="183"/>
      <c r="FEU62" s="183"/>
      <c r="FEV62" s="183"/>
      <c r="FEW62" s="183"/>
      <c r="FEX62" s="183"/>
      <c r="FEY62" s="183"/>
      <c r="FEZ62" s="183"/>
      <c r="FFA62" s="183"/>
      <c r="FFB62" s="183"/>
      <c r="FFC62" s="183"/>
      <c r="FFD62" s="183"/>
      <c r="FFE62" s="183"/>
      <c r="FFF62" s="183"/>
      <c r="FFG62" s="183"/>
      <c r="FFH62" s="183"/>
      <c r="FFI62" s="183"/>
      <c r="FFJ62" s="183"/>
      <c r="FFK62" s="183"/>
      <c r="FFL62" s="183"/>
      <c r="FFM62" s="183"/>
      <c r="FFN62" s="183"/>
      <c r="FFO62" s="183"/>
      <c r="FFP62" s="183"/>
      <c r="FFQ62" s="183"/>
      <c r="FFR62" s="183"/>
      <c r="FFS62" s="183"/>
      <c r="FFT62" s="183"/>
      <c r="FFU62" s="183"/>
      <c r="FFV62" s="183"/>
      <c r="FFW62" s="183"/>
      <c r="FFX62" s="183"/>
      <c r="FFY62" s="183"/>
      <c r="FFZ62" s="183"/>
      <c r="FGA62" s="183"/>
      <c r="FGB62" s="183"/>
      <c r="FGC62" s="183"/>
      <c r="FGD62" s="183"/>
      <c r="FGE62" s="183"/>
      <c r="FGF62" s="183"/>
      <c r="FGG62" s="183"/>
      <c r="FGH62" s="183"/>
      <c r="FGI62" s="183"/>
      <c r="FGJ62" s="183"/>
      <c r="FGK62" s="183"/>
      <c r="FGL62" s="183"/>
      <c r="FGM62" s="183"/>
      <c r="FGN62" s="183"/>
      <c r="FGO62" s="183"/>
      <c r="FGP62" s="183"/>
      <c r="FGQ62" s="183"/>
      <c r="FGR62" s="183"/>
      <c r="FGS62" s="183"/>
      <c r="FGT62" s="183"/>
      <c r="FGU62" s="183"/>
      <c r="FGV62" s="183"/>
      <c r="FGW62" s="183"/>
      <c r="FGX62" s="183"/>
      <c r="FGY62" s="183"/>
      <c r="FGZ62" s="183"/>
      <c r="FHA62" s="183"/>
      <c r="FHB62" s="183"/>
      <c r="FHC62" s="183"/>
      <c r="FHD62" s="183"/>
      <c r="FHE62" s="183"/>
      <c r="FHF62" s="183"/>
      <c r="FHG62" s="183"/>
      <c r="FHH62" s="183"/>
      <c r="FHI62" s="183"/>
      <c r="FHJ62" s="183"/>
      <c r="FHK62" s="183"/>
      <c r="FHL62" s="183"/>
      <c r="FHM62" s="183"/>
      <c r="FHN62" s="183"/>
      <c r="FHO62" s="183"/>
      <c r="FHP62" s="183"/>
      <c r="FHQ62" s="183"/>
      <c r="FHR62" s="183"/>
      <c r="FHS62" s="183"/>
      <c r="FHT62" s="183"/>
      <c r="FHU62" s="183"/>
      <c r="FHV62" s="183"/>
      <c r="FHW62" s="183"/>
      <c r="FHX62" s="183"/>
      <c r="FHY62" s="183"/>
      <c r="FHZ62" s="183"/>
      <c r="FIA62" s="183"/>
      <c r="FIB62" s="183"/>
      <c r="FIC62" s="183"/>
      <c r="FID62" s="183"/>
      <c r="FIE62" s="183"/>
      <c r="FIF62" s="183"/>
      <c r="FIG62" s="183"/>
      <c r="FIH62" s="183"/>
      <c r="FII62" s="183"/>
      <c r="FIJ62" s="183"/>
      <c r="FIK62" s="183"/>
      <c r="FIL62" s="183"/>
      <c r="FIM62" s="183"/>
      <c r="FIN62" s="183"/>
      <c r="FIO62" s="183"/>
      <c r="FIP62" s="183"/>
      <c r="FIQ62" s="183"/>
      <c r="FIR62" s="183"/>
      <c r="FIS62" s="183"/>
      <c r="FIT62" s="183"/>
      <c r="FIU62" s="183"/>
      <c r="FIV62" s="183"/>
      <c r="FIW62" s="183"/>
      <c r="FIX62" s="183"/>
      <c r="FIY62" s="183"/>
      <c r="FIZ62" s="183"/>
      <c r="FJA62" s="183"/>
      <c r="FJB62" s="183"/>
      <c r="FJC62" s="183"/>
      <c r="FJD62" s="183"/>
      <c r="FJE62" s="183"/>
      <c r="FJF62" s="183"/>
      <c r="FJG62" s="183"/>
      <c r="FJH62" s="183"/>
      <c r="FJI62" s="183"/>
      <c r="FJJ62" s="183"/>
      <c r="FJK62" s="183"/>
      <c r="FJL62" s="183"/>
      <c r="FJM62" s="183"/>
      <c r="FJN62" s="183"/>
      <c r="FJO62" s="183"/>
      <c r="FJP62" s="183"/>
      <c r="FJQ62" s="183"/>
      <c r="FJR62" s="183"/>
      <c r="FJS62" s="183"/>
      <c r="FJT62" s="183"/>
      <c r="FJU62" s="183"/>
      <c r="FJV62" s="183"/>
      <c r="FJW62" s="183"/>
      <c r="FJX62" s="183"/>
      <c r="FJY62" s="183"/>
      <c r="FJZ62" s="183"/>
      <c r="FKA62" s="183"/>
      <c r="FKB62" s="183"/>
      <c r="FKC62" s="183"/>
      <c r="FKD62" s="183"/>
      <c r="FKE62" s="183"/>
      <c r="FKF62" s="183"/>
      <c r="FKG62" s="183"/>
      <c r="FKH62" s="183"/>
      <c r="FKI62" s="183"/>
      <c r="FKJ62" s="183"/>
      <c r="FKK62" s="183"/>
      <c r="FKL62" s="183"/>
      <c r="FKM62" s="183"/>
      <c r="FKN62" s="183"/>
      <c r="FKO62" s="183"/>
      <c r="FKP62" s="183"/>
      <c r="FKQ62" s="183"/>
      <c r="FKR62" s="183"/>
      <c r="FKS62" s="183"/>
      <c r="FKT62" s="183"/>
      <c r="FKU62" s="183"/>
      <c r="FKV62" s="183"/>
      <c r="FKW62" s="183"/>
      <c r="FKX62" s="183"/>
      <c r="FKY62" s="183"/>
      <c r="FKZ62" s="183"/>
      <c r="FLA62" s="183"/>
      <c r="FLB62" s="183"/>
      <c r="FLC62" s="183"/>
      <c r="FLD62" s="183"/>
      <c r="FLE62" s="183"/>
      <c r="FLF62" s="183"/>
      <c r="FLG62" s="183"/>
      <c r="FLH62" s="183"/>
      <c r="FLI62" s="183"/>
      <c r="FLJ62" s="183"/>
      <c r="FLK62" s="183"/>
      <c r="FLL62" s="183"/>
      <c r="FLM62" s="183"/>
      <c r="FLN62" s="183"/>
      <c r="FLO62" s="183"/>
      <c r="FLP62" s="183"/>
      <c r="FLQ62" s="183"/>
      <c r="FLR62" s="183"/>
      <c r="FLS62" s="183"/>
      <c r="FLT62" s="183"/>
      <c r="FLU62" s="183"/>
      <c r="FLV62" s="183"/>
      <c r="FLW62" s="183"/>
      <c r="FLX62" s="183"/>
      <c r="FLY62" s="183"/>
      <c r="FLZ62" s="183"/>
      <c r="FMA62" s="183"/>
      <c r="FMB62" s="183"/>
      <c r="FMC62" s="183"/>
      <c r="FMD62" s="183"/>
      <c r="FME62" s="183"/>
      <c r="FMF62" s="183"/>
      <c r="FMG62" s="183"/>
      <c r="FMH62" s="183"/>
      <c r="FMI62" s="183"/>
      <c r="FMJ62" s="183"/>
      <c r="FMK62" s="183"/>
      <c r="FML62" s="183"/>
      <c r="FMM62" s="183"/>
      <c r="FMN62" s="183"/>
      <c r="FMO62" s="183"/>
      <c r="FMP62" s="183"/>
      <c r="FMQ62" s="183"/>
      <c r="FMR62" s="183"/>
      <c r="FMS62" s="183"/>
      <c r="FMT62" s="183"/>
      <c r="FMU62" s="183"/>
      <c r="FMV62" s="183"/>
      <c r="FMW62" s="183"/>
      <c r="FMX62" s="183"/>
      <c r="FMY62" s="183"/>
      <c r="FMZ62" s="183"/>
      <c r="FNA62" s="183"/>
      <c r="FNB62" s="183"/>
      <c r="FNC62" s="183"/>
      <c r="FND62" s="183"/>
      <c r="FNE62" s="183"/>
      <c r="FNF62" s="183"/>
      <c r="FNG62" s="183"/>
      <c r="FNH62" s="183"/>
      <c r="FNI62" s="183"/>
      <c r="FNJ62" s="183"/>
      <c r="FNK62" s="183"/>
      <c r="FNL62" s="183"/>
      <c r="FNM62" s="183"/>
      <c r="FNN62" s="183"/>
      <c r="FNO62" s="183"/>
      <c r="FNP62" s="183"/>
      <c r="FNQ62" s="183"/>
      <c r="FNR62" s="183"/>
      <c r="FNS62" s="183"/>
      <c r="FNT62" s="183"/>
      <c r="FNU62" s="183"/>
      <c r="FNV62" s="183"/>
      <c r="FNW62" s="183"/>
      <c r="FNX62" s="183"/>
      <c r="FNY62" s="183"/>
      <c r="FNZ62" s="183"/>
      <c r="FOA62" s="183"/>
      <c r="FOB62" s="183"/>
      <c r="FOC62" s="183"/>
      <c r="FOD62" s="183"/>
      <c r="FOE62" s="183"/>
      <c r="FOF62" s="183"/>
      <c r="FOG62" s="183"/>
      <c r="FOH62" s="183"/>
      <c r="FOI62" s="183"/>
      <c r="FOJ62" s="183"/>
      <c r="FOK62" s="183"/>
      <c r="FOL62" s="183"/>
      <c r="FOM62" s="183"/>
      <c r="FON62" s="183"/>
      <c r="FOO62" s="183"/>
      <c r="FOP62" s="183"/>
      <c r="FOQ62" s="183"/>
      <c r="FOR62" s="183"/>
      <c r="FOS62" s="183"/>
      <c r="FOT62" s="183"/>
      <c r="FOU62" s="183"/>
      <c r="FOV62" s="183"/>
      <c r="FOW62" s="183"/>
      <c r="FOX62" s="183"/>
      <c r="FOY62" s="183"/>
      <c r="FOZ62" s="183"/>
      <c r="FPA62" s="183"/>
      <c r="FPB62" s="183"/>
      <c r="FPC62" s="183"/>
      <c r="FPD62" s="183"/>
      <c r="FPE62" s="183"/>
      <c r="FPF62" s="183"/>
      <c r="FPG62" s="183"/>
      <c r="FPH62" s="183"/>
      <c r="FPI62" s="183"/>
      <c r="FPJ62" s="183"/>
      <c r="FPK62" s="183"/>
      <c r="FPL62" s="183"/>
      <c r="FPM62" s="183"/>
      <c r="FPN62" s="183"/>
      <c r="FPO62" s="183"/>
      <c r="FPP62" s="183"/>
      <c r="FPQ62" s="183"/>
      <c r="FPR62" s="183"/>
      <c r="FPS62" s="183"/>
      <c r="FPT62" s="183"/>
      <c r="FPU62" s="183"/>
      <c r="FPV62" s="183"/>
      <c r="FPW62" s="183"/>
      <c r="FPX62" s="183"/>
      <c r="FPY62" s="183"/>
      <c r="FPZ62" s="183"/>
      <c r="FQA62" s="183"/>
      <c r="FQB62" s="183"/>
      <c r="FQC62" s="183"/>
      <c r="FQD62" s="183"/>
      <c r="FQE62" s="183"/>
      <c r="FQF62" s="183"/>
      <c r="FQG62" s="183"/>
      <c r="FQH62" s="183"/>
      <c r="FQI62" s="183"/>
      <c r="FQJ62" s="183"/>
      <c r="FQK62" s="183"/>
      <c r="FQL62" s="183"/>
      <c r="FQM62" s="183"/>
      <c r="FQN62" s="183"/>
      <c r="FQO62" s="183"/>
      <c r="FQP62" s="183"/>
      <c r="FQQ62" s="183"/>
      <c r="FQR62" s="183"/>
      <c r="FQS62" s="183"/>
      <c r="FQT62" s="183"/>
      <c r="FQU62" s="183"/>
      <c r="FQV62" s="183"/>
      <c r="FQW62" s="183"/>
      <c r="FQX62" s="183"/>
      <c r="FQY62" s="183"/>
      <c r="FQZ62" s="183"/>
      <c r="FRA62" s="183"/>
      <c r="FRB62" s="183"/>
      <c r="FRC62" s="183"/>
      <c r="FRD62" s="183"/>
      <c r="FRE62" s="183"/>
      <c r="FRF62" s="183"/>
      <c r="FRG62" s="183"/>
      <c r="FRH62" s="183"/>
      <c r="FRI62" s="183"/>
      <c r="FRJ62" s="183"/>
      <c r="FRK62" s="183"/>
      <c r="FRL62" s="183"/>
      <c r="FRM62" s="183"/>
      <c r="FRN62" s="183"/>
      <c r="FRO62" s="183"/>
      <c r="FRP62" s="183"/>
      <c r="FRQ62" s="183"/>
      <c r="FRR62" s="183"/>
      <c r="FRS62" s="183"/>
      <c r="FRT62" s="183"/>
      <c r="FRU62" s="183"/>
      <c r="FRV62" s="183"/>
      <c r="FRW62" s="183"/>
      <c r="FRX62" s="183"/>
      <c r="FRY62" s="183"/>
      <c r="FRZ62" s="183"/>
      <c r="FSA62" s="183"/>
      <c r="FSB62" s="183"/>
      <c r="FSC62" s="183"/>
      <c r="FSD62" s="183"/>
      <c r="FSE62" s="183"/>
      <c r="FSF62" s="183"/>
      <c r="FSG62" s="183"/>
      <c r="FSH62" s="183"/>
      <c r="FSI62" s="183"/>
      <c r="FSJ62" s="183"/>
      <c r="FSK62" s="183"/>
      <c r="FSL62" s="183"/>
      <c r="FSM62" s="183"/>
      <c r="FSN62" s="183"/>
      <c r="FSO62" s="183"/>
      <c r="FSP62" s="183"/>
      <c r="FSQ62" s="183"/>
      <c r="FSR62" s="183"/>
      <c r="FSS62" s="183"/>
      <c r="FST62" s="183"/>
      <c r="FSU62" s="183"/>
      <c r="FSV62" s="183"/>
      <c r="FSW62" s="183"/>
      <c r="FSX62" s="183"/>
      <c r="FSY62" s="183"/>
      <c r="FSZ62" s="183"/>
      <c r="FTA62" s="183"/>
      <c r="FTB62" s="183"/>
      <c r="FTC62" s="183"/>
      <c r="FTD62" s="183"/>
      <c r="FTE62" s="183"/>
      <c r="FTF62" s="183"/>
      <c r="FTG62" s="183"/>
      <c r="FTH62" s="183"/>
      <c r="FTI62" s="183"/>
      <c r="FTJ62" s="183"/>
      <c r="FTK62" s="183"/>
      <c r="FTL62" s="183"/>
      <c r="FTM62" s="183"/>
      <c r="FTN62" s="183"/>
      <c r="FTO62" s="183"/>
      <c r="FTP62" s="183"/>
      <c r="FTQ62" s="183"/>
      <c r="FTR62" s="183"/>
      <c r="FTS62" s="183"/>
      <c r="FTT62" s="183"/>
      <c r="FTU62" s="183"/>
      <c r="FTV62" s="183"/>
      <c r="FTW62" s="183"/>
      <c r="FTX62" s="183"/>
      <c r="FTY62" s="183"/>
      <c r="FTZ62" s="183"/>
      <c r="FUA62" s="183"/>
      <c r="FUB62" s="183"/>
      <c r="FUC62" s="183"/>
      <c r="FUD62" s="183"/>
      <c r="FUE62" s="183"/>
      <c r="FUF62" s="183"/>
      <c r="FUG62" s="183"/>
      <c r="FUH62" s="183"/>
      <c r="FUI62" s="183"/>
      <c r="FUJ62" s="183"/>
      <c r="FUK62" s="183"/>
      <c r="FUL62" s="183"/>
      <c r="FUM62" s="183"/>
      <c r="FUN62" s="183"/>
      <c r="FUO62" s="183"/>
      <c r="FUP62" s="183"/>
      <c r="FUQ62" s="183"/>
      <c r="FUR62" s="183"/>
      <c r="FUS62" s="183"/>
      <c r="FUT62" s="183"/>
      <c r="FUU62" s="183"/>
      <c r="FUV62" s="183"/>
      <c r="FUW62" s="183"/>
      <c r="FUX62" s="183"/>
      <c r="FUY62" s="183"/>
      <c r="FUZ62" s="183"/>
      <c r="FVA62" s="183"/>
      <c r="FVB62" s="183"/>
      <c r="FVC62" s="183"/>
      <c r="FVD62" s="183"/>
      <c r="FVE62" s="183"/>
      <c r="FVF62" s="183"/>
      <c r="FVG62" s="183"/>
      <c r="FVH62" s="183"/>
      <c r="FVI62" s="183"/>
      <c r="FVJ62" s="183"/>
      <c r="FVK62" s="183"/>
      <c r="FVL62" s="183"/>
      <c r="FVM62" s="183"/>
      <c r="FVN62" s="183"/>
      <c r="FVO62" s="183"/>
      <c r="FVP62" s="183"/>
      <c r="FVQ62" s="183"/>
      <c r="FVR62" s="183"/>
      <c r="FVS62" s="183"/>
      <c r="FVT62" s="183"/>
      <c r="FVU62" s="183"/>
      <c r="FVV62" s="183"/>
      <c r="FVW62" s="183"/>
      <c r="FVX62" s="183"/>
      <c r="FVY62" s="183"/>
      <c r="FVZ62" s="183"/>
      <c r="FWA62" s="183"/>
      <c r="FWB62" s="183"/>
      <c r="FWC62" s="183"/>
      <c r="FWD62" s="183"/>
      <c r="FWE62" s="183"/>
      <c r="FWF62" s="183"/>
      <c r="FWG62" s="183"/>
      <c r="FWH62" s="183"/>
      <c r="FWI62" s="183"/>
      <c r="FWJ62" s="183"/>
      <c r="FWK62" s="183"/>
      <c r="FWL62" s="183"/>
      <c r="FWM62" s="183"/>
      <c r="FWN62" s="183"/>
      <c r="FWO62" s="183"/>
      <c r="FWP62" s="183"/>
      <c r="FWQ62" s="183"/>
      <c r="FWR62" s="183"/>
      <c r="FWS62" s="183"/>
      <c r="FWT62" s="183"/>
      <c r="FWU62" s="183"/>
      <c r="FWV62" s="183"/>
      <c r="FWW62" s="183"/>
      <c r="FWX62" s="183"/>
      <c r="FWY62" s="183"/>
      <c r="FWZ62" s="183"/>
      <c r="FXA62" s="183"/>
      <c r="FXB62" s="183"/>
      <c r="FXC62" s="183"/>
      <c r="FXD62" s="183"/>
      <c r="FXE62" s="183"/>
      <c r="FXF62" s="183"/>
      <c r="FXG62" s="183"/>
      <c r="FXH62" s="183"/>
      <c r="FXI62" s="183"/>
      <c r="FXJ62" s="183"/>
      <c r="FXK62" s="183"/>
      <c r="FXL62" s="183"/>
      <c r="FXM62" s="183"/>
      <c r="FXN62" s="183"/>
      <c r="FXO62" s="183"/>
      <c r="FXP62" s="183"/>
      <c r="FXQ62" s="183"/>
      <c r="FXR62" s="183"/>
      <c r="FXS62" s="183"/>
      <c r="FXT62" s="183"/>
      <c r="FXU62" s="183"/>
      <c r="FXV62" s="183"/>
      <c r="FXW62" s="183"/>
      <c r="FXX62" s="183"/>
      <c r="FXY62" s="183"/>
      <c r="FXZ62" s="183"/>
      <c r="FYA62" s="183"/>
      <c r="FYB62" s="183"/>
      <c r="FYC62" s="183"/>
      <c r="FYD62" s="183"/>
      <c r="FYE62" s="183"/>
      <c r="FYF62" s="183"/>
      <c r="FYG62" s="183"/>
      <c r="FYH62" s="183"/>
      <c r="FYI62" s="183"/>
      <c r="FYJ62" s="183"/>
      <c r="FYK62" s="183"/>
      <c r="FYL62" s="183"/>
      <c r="FYM62" s="183"/>
      <c r="FYN62" s="183"/>
      <c r="FYO62" s="183"/>
      <c r="FYP62" s="183"/>
      <c r="FYQ62" s="183"/>
      <c r="FYR62" s="183"/>
      <c r="FYS62" s="183"/>
      <c r="FYT62" s="183"/>
      <c r="FYU62" s="183"/>
      <c r="FYV62" s="183"/>
      <c r="FYW62" s="183"/>
      <c r="FYX62" s="183"/>
      <c r="FYY62" s="183"/>
      <c r="FYZ62" s="183"/>
      <c r="FZA62" s="183"/>
      <c r="FZB62" s="183"/>
      <c r="FZC62" s="183"/>
      <c r="FZD62" s="183"/>
      <c r="FZE62" s="183"/>
      <c r="FZF62" s="183"/>
      <c r="FZG62" s="183"/>
      <c r="FZH62" s="183"/>
      <c r="FZI62" s="183"/>
      <c r="FZJ62" s="183"/>
      <c r="FZK62" s="183"/>
      <c r="FZL62" s="183"/>
      <c r="FZM62" s="183"/>
      <c r="FZN62" s="183"/>
      <c r="FZO62" s="183"/>
      <c r="FZP62" s="183"/>
      <c r="FZQ62" s="183"/>
      <c r="FZR62" s="183"/>
      <c r="FZS62" s="183"/>
      <c r="FZT62" s="183"/>
      <c r="FZU62" s="183"/>
      <c r="FZV62" s="183"/>
      <c r="FZW62" s="183"/>
      <c r="FZX62" s="183"/>
      <c r="FZY62" s="183"/>
      <c r="FZZ62" s="183"/>
      <c r="GAA62" s="183"/>
      <c r="GAB62" s="183"/>
      <c r="GAC62" s="183"/>
      <c r="GAD62" s="183"/>
      <c r="GAE62" s="183"/>
      <c r="GAF62" s="183"/>
      <c r="GAG62" s="183"/>
      <c r="GAH62" s="183"/>
      <c r="GAI62" s="183"/>
      <c r="GAJ62" s="183"/>
      <c r="GAK62" s="183"/>
      <c r="GAL62" s="183"/>
      <c r="GAM62" s="183"/>
      <c r="GAN62" s="183"/>
      <c r="GAO62" s="183"/>
      <c r="GAP62" s="183"/>
      <c r="GAQ62" s="183"/>
      <c r="GAR62" s="183"/>
      <c r="GAS62" s="183"/>
      <c r="GAT62" s="183"/>
      <c r="GAU62" s="183"/>
      <c r="GAV62" s="183"/>
      <c r="GAW62" s="183"/>
      <c r="GAX62" s="183"/>
      <c r="GAY62" s="183"/>
      <c r="GAZ62" s="183"/>
      <c r="GBA62" s="183"/>
      <c r="GBB62" s="183"/>
      <c r="GBC62" s="183"/>
      <c r="GBD62" s="183"/>
      <c r="GBE62" s="183"/>
      <c r="GBF62" s="183"/>
      <c r="GBG62" s="183"/>
      <c r="GBH62" s="183"/>
      <c r="GBI62" s="183"/>
      <c r="GBJ62" s="183"/>
      <c r="GBK62" s="183"/>
      <c r="GBL62" s="183"/>
      <c r="GBM62" s="183"/>
      <c r="GBN62" s="183"/>
      <c r="GBO62" s="183"/>
      <c r="GBP62" s="183"/>
      <c r="GBQ62" s="183"/>
      <c r="GBR62" s="183"/>
      <c r="GBS62" s="183"/>
      <c r="GBT62" s="183"/>
      <c r="GBU62" s="183"/>
      <c r="GBV62" s="183"/>
      <c r="GBW62" s="183"/>
      <c r="GBX62" s="183"/>
      <c r="GBY62" s="183"/>
      <c r="GBZ62" s="183"/>
      <c r="GCA62" s="183"/>
      <c r="GCB62" s="183"/>
      <c r="GCC62" s="183"/>
      <c r="GCD62" s="183"/>
      <c r="GCE62" s="183"/>
      <c r="GCF62" s="183"/>
      <c r="GCG62" s="183"/>
      <c r="GCH62" s="183"/>
      <c r="GCI62" s="183"/>
      <c r="GCJ62" s="183"/>
      <c r="GCK62" s="183"/>
      <c r="GCL62" s="183"/>
      <c r="GCM62" s="183"/>
      <c r="GCN62" s="183"/>
      <c r="GCO62" s="183"/>
      <c r="GCP62" s="183"/>
      <c r="GCQ62" s="183"/>
      <c r="GCR62" s="183"/>
      <c r="GCS62" s="183"/>
      <c r="GCT62" s="183"/>
      <c r="GCU62" s="183"/>
      <c r="GCV62" s="183"/>
      <c r="GCW62" s="183"/>
      <c r="GCX62" s="183"/>
      <c r="GCY62" s="183"/>
      <c r="GCZ62" s="183"/>
      <c r="GDA62" s="183"/>
      <c r="GDB62" s="183"/>
      <c r="GDC62" s="183"/>
      <c r="GDD62" s="183"/>
      <c r="GDE62" s="183"/>
      <c r="GDF62" s="183"/>
      <c r="GDG62" s="183"/>
      <c r="GDH62" s="183"/>
      <c r="GDI62" s="183"/>
      <c r="GDJ62" s="183"/>
      <c r="GDK62" s="183"/>
      <c r="GDL62" s="183"/>
      <c r="GDM62" s="183"/>
      <c r="GDN62" s="183"/>
      <c r="GDO62" s="183"/>
      <c r="GDP62" s="183"/>
      <c r="GDQ62" s="183"/>
      <c r="GDR62" s="183"/>
      <c r="GDS62" s="183"/>
      <c r="GDT62" s="183"/>
      <c r="GDU62" s="183"/>
      <c r="GDV62" s="183"/>
      <c r="GDW62" s="183"/>
      <c r="GDX62" s="183"/>
      <c r="GDY62" s="183"/>
      <c r="GDZ62" s="183"/>
      <c r="GEA62" s="183"/>
      <c r="GEB62" s="183"/>
      <c r="GEC62" s="183"/>
      <c r="GED62" s="183"/>
      <c r="GEE62" s="183"/>
      <c r="GEF62" s="183"/>
      <c r="GEG62" s="183"/>
      <c r="GEH62" s="183"/>
      <c r="GEI62" s="183"/>
      <c r="GEJ62" s="183"/>
      <c r="GEK62" s="183"/>
      <c r="GEL62" s="183"/>
      <c r="GEM62" s="183"/>
      <c r="GEN62" s="183"/>
      <c r="GEO62" s="183"/>
      <c r="GEP62" s="183"/>
      <c r="GEQ62" s="183"/>
      <c r="GER62" s="183"/>
      <c r="GES62" s="183"/>
      <c r="GET62" s="183"/>
      <c r="GEU62" s="183"/>
      <c r="GEV62" s="183"/>
      <c r="GEW62" s="183"/>
      <c r="GEX62" s="183"/>
      <c r="GEY62" s="183"/>
      <c r="GEZ62" s="183"/>
      <c r="GFA62" s="183"/>
      <c r="GFB62" s="183"/>
      <c r="GFC62" s="183"/>
      <c r="GFD62" s="183"/>
      <c r="GFE62" s="183"/>
      <c r="GFF62" s="183"/>
      <c r="GFG62" s="183"/>
      <c r="GFH62" s="183"/>
      <c r="GFI62" s="183"/>
      <c r="GFJ62" s="183"/>
      <c r="GFK62" s="183"/>
      <c r="GFL62" s="183"/>
      <c r="GFM62" s="183"/>
      <c r="GFN62" s="183"/>
      <c r="GFO62" s="183"/>
      <c r="GFP62" s="183"/>
      <c r="GFQ62" s="183"/>
      <c r="GFR62" s="183"/>
      <c r="GFS62" s="183"/>
      <c r="GFT62" s="183"/>
      <c r="GFU62" s="183"/>
      <c r="GFV62" s="183"/>
      <c r="GFW62" s="183"/>
      <c r="GFX62" s="183"/>
      <c r="GFY62" s="183"/>
      <c r="GFZ62" s="183"/>
      <c r="GGA62" s="183"/>
      <c r="GGB62" s="183"/>
      <c r="GGC62" s="183"/>
      <c r="GGD62" s="183"/>
      <c r="GGE62" s="183"/>
      <c r="GGF62" s="183"/>
      <c r="GGG62" s="183"/>
      <c r="GGH62" s="183"/>
      <c r="GGI62" s="183"/>
      <c r="GGJ62" s="183"/>
      <c r="GGK62" s="183"/>
      <c r="GGL62" s="183"/>
      <c r="GGM62" s="183"/>
      <c r="GGN62" s="183"/>
      <c r="GGO62" s="183"/>
      <c r="GGP62" s="183"/>
      <c r="GGQ62" s="183"/>
      <c r="GGR62" s="183"/>
      <c r="GGS62" s="183"/>
      <c r="GGT62" s="183"/>
      <c r="GGU62" s="183"/>
      <c r="GGV62" s="183"/>
      <c r="GGW62" s="183"/>
      <c r="GGX62" s="183"/>
      <c r="GGY62" s="183"/>
      <c r="GGZ62" s="183"/>
      <c r="GHA62" s="183"/>
      <c r="GHB62" s="183"/>
      <c r="GHC62" s="183"/>
      <c r="GHD62" s="183"/>
      <c r="GHE62" s="183"/>
      <c r="GHF62" s="183"/>
      <c r="GHG62" s="183"/>
      <c r="GHH62" s="183"/>
      <c r="GHI62" s="183"/>
      <c r="GHJ62" s="183"/>
      <c r="GHK62" s="183"/>
      <c r="GHL62" s="183"/>
      <c r="GHM62" s="183"/>
      <c r="GHN62" s="183"/>
      <c r="GHO62" s="183"/>
      <c r="GHP62" s="183"/>
      <c r="GHQ62" s="183"/>
      <c r="GHR62" s="183"/>
      <c r="GHS62" s="183"/>
      <c r="GHT62" s="183"/>
      <c r="GHU62" s="183"/>
      <c r="GHV62" s="183"/>
      <c r="GHW62" s="183"/>
      <c r="GHX62" s="183"/>
      <c r="GHY62" s="183"/>
      <c r="GHZ62" s="183"/>
      <c r="GIA62" s="183"/>
      <c r="GIB62" s="183"/>
      <c r="GIC62" s="183"/>
      <c r="GID62" s="183"/>
      <c r="GIE62" s="183"/>
      <c r="GIF62" s="183"/>
      <c r="GIG62" s="183"/>
      <c r="GIH62" s="183"/>
      <c r="GII62" s="183"/>
      <c r="GIJ62" s="183"/>
      <c r="GIK62" s="183"/>
      <c r="GIL62" s="183"/>
      <c r="GIM62" s="183"/>
      <c r="GIN62" s="183"/>
      <c r="GIO62" s="183"/>
      <c r="GIP62" s="183"/>
      <c r="GIQ62" s="183"/>
      <c r="GIR62" s="183"/>
      <c r="GIS62" s="183"/>
      <c r="GIT62" s="183"/>
      <c r="GIU62" s="183"/>
      <c r="GIV62" s="183"/>
      <c r="GIW62" s="183"/>
      <c r="GIX62" s="183"/>
      <c r="GIY62" s="183"/>
      <c r="GIZ62" s="183"/>
      <c r="GJA62" s="183"/>
      <c r="GJB62" s="183"/>
      <c r="GJC62" s="183"/>
      <c r="GJD62" s="183"/>
      <c r="GJE62" s="183"/>
      <c r="GJF62" s="183"/>
      <c r="GJG62" s="183"/>
      <c r="GJH62" s="183"/>
      <c r="GJI62" s="183"/>
      <c r="GJJ62" s="183"/>
      <c r="GJK62" s="183"/>
      <c r="GJL62" s="183"/>
      <c r="GJM62" s="183"/>
      <c r="GJN62" s="183"/>
      <c r="GJO62" s="183"/>
      <c r="GJP62" s="183"/>
      <c r="GJQ62" s="183"/>
      <c r="GJR62" s="183"/>
      <c r="GJS62" s="183"/>
      <c r="GJT62" s="183"/>
      <c r="GJU62" s="183"/>
      <c r="GJV62" s="183"/>
      <c r="GJW62" s="183"/>
      <c r="GJX62" s="183"/>
      <c r="GJY62" s="183"/>
      <c r="GJZ62" s="183"/>
      <c r="GKA62" s="183"/>
      <c r="GKB62" s="183"/>
      <c r="GKC62" s="183"/>
      <c r="GKD62" s="183"/>
      <c r="GKE62" s="183"/>
      <c r="GKF62" s="183"/>
      <c r="GKG62" s="183"/>
      <c r="GKH62" s="183"/>
      <c r="GKI62" s="183"/>
      <c r="GKJ62" s="183"/>
      <c r="GKK62" s="183"/>
      <c r="GKL62" s="183"/>
      <c r="GKM62" s="183"/>
      <c r="GKN62" s="183"/>
      <c r="GKO62" s="183"/>
      <c r="GKP62" s="183"/>
      <c r="GKQ62" s="183"/>
      <c r="GKR62" s="183"/>
      <c r="GKS62" s="183"/>
      <c r="GKT62" s="183"/>
      <c r="GKU62" s="183"/>
      <c r="GKV62" s="183"/>
      <c r="GKW62" s="183"/>
      <c r="GKX62" s="183"/>
      <c r="GKY62" s="183"/>
      <c r="GKZ62" s="183"/>
      <c r="GLA62" s="183"/>
      <c r="GLB62" s="183"/>
      <c r="GLC62" s="183"/>
      <c r="GLD62" s="183"/>
      <c r="GLE62" s="183"/>
      <c r="GLF62" s="183"/>
      <c r="GLG62" s="183"/>
      <c r="GLH62" s="183"/>
      <c r="GLI62" s="183"/>
      <c r="GLJ62" s="183"/>
      <c r="GLK62" s="183"/>
      <c r="GLL62" s="183"/>
      <c r="GLM62" s="183"/>
      <c r="GLN62" s="183"/>
      <c r="GLO62" s="183"/>
      <c r="GLP62" s="183"/>
      <c r="GLQ62" s="183"/>
      <c r="GLR62" s="183"/>
      <c r="GLS62" s="183"/>
      <c r="GLT62" s="183"/>
      <c r="GLU62" s="183"/>
      <c r="GLV62" s="183"/>
      <c r="GLW62" s="183"/>
      <c r="GLX62" s="183"/>
      <c r="GLY62" s="183"/>
      <c r="GLZ62" s="183"/>
      <c r="GMA62" s="183"/>
      <c r="GMB62" s="183"/>
      <c r="GMC62" s="183"/>
      <c r="GMD62" s="183"/>
      <c r="GME62" s="183"/>
      <c r="GMF62" s="183"/>
      <c r="GMG62" s="183"/>
      <c r="GMH62" s="183"/>
      <c r="GMI62" s="183"/>
      <c r="GMJ62" s="183"/>
      <c r="GMK62" s="183"/>
      <c r="GML62" s="183"/>
      <c r="GMM62" s="183"/>
      <c r="GMN62" s="183"/>
      <c r="GMO62" s="183"/>
      <c r="GMP62" s="183"/>
      <c r="GMQ62" s="183"/>
      <c r="GMR62" s="183"/>
      <c r="GMS62" s="183"/>
      <c r="GMT62" s="183"/>
      <c r="GMU62" s="183"/>
      <c r="GMV62" s="183"/>
      <c r="GMW62" s="183"/>
      <c r="GMX62" s="183"/>
      <c r="GMY62" s="183"/>
      <c r="GMZ62" s="183"/>
      <c r="GNA62" s="183"/>
      <c r="GNB62" s="183"/>
      <c r="GNC62" s="183"/>
      <c r="GND62" s="183"/>
      <c r="GNE62" s="183"/>
      <c r="GNF62" s="183"/>
      <c r="GNG62" s="183"/>
      <c r="GNH62" s="183"/>
      <c r="GNI62" s="183"/>
      <c r="GNJ62" s="183"/>
      <c r="GNK62" s="183"/>
      <c r="GNL62" s="183"/>
      <c r="GNM62" s="183"/>
      <c r="GNN62" s="183"/>
      <c r="GNO62" s="183"/>
      <c r="GNP62" s="183"/>
      <c r="GNQ62" s="183"/>
      <c r="GNR62" s="183"/>
      <c r="GNS62" s="183"/>
      <c r="GNT62" s="183"/>
      <c r="GNU62" s="183"/>
      <c r="GNV62" s="183"/>
      <c r="GNW62" s="183"/>
      <c r="GNX62" s="183"/>
      <c r="GNY62" s="183"/>
      <c r="GNZ62" s="183"/>
      <c r="GOA62" s="183"/>
      <c r="GOB62" s="183"/>
      <c r="GOC62" s="183"/>
      <c r="GOD62" s="183"/>
      <c r="GOE62" s="183"/>
      <c r="GOF62" s="183"/>
      <c r="GOG62" s="183"/>
      <c r="GOH62" s="183"/>
      <c r="GOI62" s="183"/>
      <c r="GOJ62" s="183"/>
      <c r="GOK62" s="183"/>
      <c r="GOL62" s="183"/>
      <c r="GOM62" s="183"/>
      <c r="GON62" s="183"/>
      <c r="GOO62" s="183"/>
      <c r="GOP62" s="183"/>
      <c r="GOQ62" s="183"/>
      <c r="GOR62" s="183"/>
      <c r="GOS62" s="183"/>
      <c r="GOT62" s="183"/>
      <c r="GOU62" s="183"/>
      <c r="GOV62" s="183"/>
      <c r="GOW62" s="183"/>
      <c r="GOX62" s="183"/>
      <c r="GOY62" s="183"/>
      <c r="GOZ62" s="183"/>
      <c r="GPA62" s="183"/>
      <c r="GPB62" s="183"/>
      <c r="GPC62" s="183"/>
      <c r="GPD62" s="183"/>
      <c r="GPE62" s="183"/>
      <c r="GPF62" s="183"/>
      <c r="GPG62" s="183"/>
      <c r="GPH62" s="183"/>
      <c r="GPI62" s="183"/>
      <c r="GPJ62" s="183"/>
      <c r="GPK62" s="183"/>
      <c r="GPL62" s="183"/>
      <c r="GPM62" s="183"/>
      <c r="GPN62" s="183"/>
      <c r="GPO62" s="183"/>
      <c r="GPP62" s="183"/>
      <c r="GPQ62" s="183"/>
      <c r="GPR62" s="183"/>
      <c r="GPS62" s="183"/>
      <c r="GPT62" s="183"/>
      <c r="GPU62" s="183"/>
      <c r="GPV62" s="183"/>
      <c r="GPW62" s="183"/>
      <c r="GPX62" s="183"/>
      <c r="GPY62" s="183"/>
      <c r="GPZ62" s="183"/>
      <c r="GQA62" s="183"/>
      <c r="GQB62" s="183"/>
      <c r="GQC62" s="183"/>
      <c r="GQD62" s="183"/>
      <c r="GQE62" s="183"/>
      <c r="GQF62" s="183"/>
      <c r="GQG62" s="183"/>
      <c r="GQH62" s="183"/>
      <c r="GQI62" s="183"/>
      <c r="GQJ62" s="183"/>
      <c r="GQK62" s="183"/>
      <c r="GQL62" s="183"/>
      <c r="GQM62" s="183"/>
      <c r="GQN62" s="183"/>
      <c r="GQO62" s="183"/>
      <c r="GQP62" s="183"/>
      <c r="GQQ62" s="183"/>
      <c r="GQR62" s="183"/>
      <c r="GQS62" s="183"/>
      <c r="GQT62" s="183"/>
      <c r="GQU62" s="183"/>
      <c r="GQV62" s="183"/>
      <c r="GQW62" s="183"/>
      <c r="GQX62" s="183"/>
      <c r="GQY62" s="183"/>
      <c r="GQZ62" s="183"/>
      <c r="GRA62" s="183"/>
      <c r="GRB62" s="183"/>
      <c r="GRC62" s="183"/>
      <c r="GRD62" s="183"/>
      <c r="GRE62" s="183"/>
      <c r="GRF62" s="183"/>
      <c r="GRG62" s="183"/>
      <c r="GRH62" s="183"/>
      <c r="GRI62" s="183"/>
      <c r="GRJ62" s="183"/>
      <c r="GRK62" s="183"/>
      <c r="GRL62" s="183"/>
      <c r="GRM62" s="183"/>
      <c r="GRN62" s="183"/>
      <c r="GRO62" s="183"/>
      <c r="GRP62" s="183"/>
      <c r="GRQ62" s="183"/>
      <c r="GRR62" s="183"/>
      <c r="GRS62" s="183"/>
      <c r="GRT62" s="183"/>
      <c r="GRU62" s="183"/>
      <c r="GRV62" s="183"/>
      <c r="GRW62" s="183"/>
      <c r="GRX62" s="183"/>
      <c r="GRY62" s="183"/>
      <c r="GRZ62" s="183"/>
      <c r="GSA62" s="183"/>
      <c r="GSB62" s="183"/>
      <c r="GSC62" s="183"/>
      <c r="GSD62" s="183"/>
      <c r="GSE62" s="183"/>
      <c r="GSF62" s="183"/>
      <c r="GSG62" s="183"/>
      <c r="GSH62" s="183"/>
      <c r="GSI62" s="183"/>
      <c r="GSJ62" s="183"/>
      <c r="GSK62" s="183"/>
      <c r="GSL62" s="183"/>
      <c r="GSM62" s="183"/>
      <c r="GSN62" s="183"/>
      <c r="GSO62" s="183"/>
      <c r="GSP62" s="183"/>
      <c r="GSQ62" s="183"/>
      <c r="GSR62" s="183"/>
      <c r="GSS62" s="183"/>
      <c r="GST62" s="183"/>
      <c r="GSU62" s="183"/>
      <c r="GSV62" s="183"/>
      <c r="GSW62" s="183"/>
      <c r="GSX62" s="183"/>
      <c r="GSY62" s="183"/>
      <c r="GSZ62" s="183"/>
      <c r="GTA62" s="183"/>
      <c r="GTB62" s="183"/>
      <c r="GTC62" s="183"/>
      <c r="GTD62" s="183"/>
      <c r="GTE62" s="183"/>
      <c r="GTF62" s="183"/>
      <c r="GTG62" s="183"/>
      <c r="GTH62" s="183"/>
      <c r="GTI62" s="183"/>
      <c r="GTJ62" s="183"/>
      <c r="GTK62" s="183"/>
      <c r="GTL62" s="183"/>
      <c r="GTM62" s="183"/>
      <c r="GTN62" s="183"/>
      <c r="GTO62" s="183"/>
      <c r="GTP62" s="183"/>
      <c r="GTQ62" s="183"/>
      <c r="GTR62" s="183"/>
      <c r="GTS62" s="183"/>
      <c r="GTT62" s="183"/>
      <c r="GTU62" s="183"/>
      <c r="GTV62" s="183"/>
      <c r="GTW62" s="183"/>
      <c r="GTX62" s="183"/>
      <c r="GTY62" s="183"/>
      <c r="GTZ62" s="183"/>
      <c r="GUA62" s="183"/>
      <c r="GUB62" s="183"/>
      <c r="GUC62" s="183"/>
      <c r="GUD62" s="183"/>
      <c r="GUE62" s="183"/>
      <c r="GUF62" s="183"/>
      <c r="GUG62" s="183"/>
      <c r="GUH62" s="183"/>
      <c r="GUI62" s="183"/>
      <c r="GUJ62" s="183"/>
      <c r="GUK62" s="183"/>
      <c r="GUL62" s="183"/>
      <c r="GUM62" s="183"/>
      <c r="GUN62" s="183"/>
      <c r="GUO62" s="183"/>
      <c r="GUP62" s="183"/>
      <c r="GUQ62" s="183"/>
      <c r="GUR62" s="183"/>
      <c r="GUS62" s="183"/>
      <c r="GUT62" s="183"/>
      <c r="GUU62" s="183"/>
      <c r="GUV62" s="183"/>
      <c r="GUW62" s="183"/>
      <c r="GUX62" s="183"/>
      <c r="GUY62" s="183"/>
      <c r="GUZ62" s="183"/>
      <c r="GVA62" s="183"/>
      <c r="GVB62" s="183"/>
      <c r="GVC62" s="183"/>
      <c r="GVD62" s="183"/>
      <c r="GVE62" s="183"/>
      <c r="GVF62" s="183"/>
      <c r="GVG62" s="183"/>
      <c r="GVH62" s="183"/>
      <c r="GVI62" s="183"/>
      <c r="GVJ62" s="183"/>
      <c r="GVK62" s="183"/>
      <c r="GVL62" s="183"/>
      <c r="GVM62" s="183"/>
      <c r="GVN62" s="183"/>
      <c r="GVO62" s="183"/>
      <c r="GVP62" s="183"/>
      <c r="GVQ62" s="183"/>
      <c r="GVR62" s="183"/>
      <c r="GVS62" s="183"/>
      <c r="GVT62" s="183"/>
      <c r="GVU62" s="183"/>
      <c r="GVV62" s="183"/>
      <c r="GVW62" s="183"/>
      <c r="GVX62" s="183"/>
      <c r="GVY62" s="183"/>
      <c r="GVZ62" s="183"/>
      <c r="GWA62" s="183"/>
      <c r="GWB62" s="183"/>
      <c r="GWC62" s="183"/>
      <c r="GWD62" s="183"/>
      <c r="GWE62" s="183"/>
      <c r="GWF62" s="183"/>
      <c r="GWG62" s="183"/>
      <c r="GWH62" s="183"/>
      <c r="GWI62" s="183"/>
      <c r="GWJ62" s="183"/>
      <c r="GWK62" s="183"/>
      <c r="GWL62" s="183"/>
      <c r="GWM62" s="183"/>
      <c r="GWN62" s="183"/>
      <c r="GWO62" s="183"/>
      <c r="GWP62" s="183"/>
      <c r="GWQ62" s="183"/>
      <c r="GWR62" s="183"/>
      <c r="GWS62" s="183"/>
      <c r="GWT62" s="183"/>
      <c r="GWU62" s="183"/>
      <c r="GWV62" s="183"/>
      <c r="GWW62" s="183"/>
      <c r="GWX62" s="183"/>
      <c r="GWY62" s="183"/>
      <c r="GWZ62" s="183"/>
      <c r="GXA62" s="183"/>
      <c r="GXB62" s="183"/>
      <c r="GXC62" s="183"/>
      <c r="GXD62" s="183"/>
      <c r="GXE62" s="183"/>
      <c r="GXF62" s="183"/>
      <c r="GXG62" s="183"/>
      <c r="GXH62" s="183"/>
      <c r="GXI62" s="183"/>
      <c r="GXJ62" s="183"/>
      <c r="GXK62" s="183"/>
      <c r="GXL62" s="183"/>
      <c r="GXM62" s="183"/>
      <c r="GXN62" s="183"/>
      <c r="GXO62" s="183"/>
      <c r="GXP62" s="183"/>
      <c r="GXQ62" s="183"/>
      <c r="GXR62" s="183"/>
      <c r="GXS62" s="183"/>
      <c r="GXT62" s="183"/>
      <c r="GXU62" s="183"/>
      <c r="GXV62" s="183"/>
      <c r="GXW62" s="183"/>
      <c r="GXX62" s="183"/>
      <c r="GXY62" s="183"/>
      <c r="GXZ62" s="183"/>
      <c r="GYA62" s="183"/>
      <c r="GYB62" s="183"/>
      <c r="GYC62" s="183"/>
      <c r="GYD62" s="183"/>
      <c r="GYE62" s="183"/>
      <c r="GYF62" s="183"/>
      <c r="GYG62" s="183"/>
      <c r="GYH62" s="183"/>
      <c r="GYI62" s="183"/>
      <c r="GYJ62" s="183"/>
      <c r="GYK62" s="183"/>
      <c r="GYL62" s="183"/>
      <c r="GYM62" s="183"/>
      <c r="GYN62" s="183"/>
      <c r="GYO62" s="183"/>
      <c r="GYP62" s="183"/>
      <c r="GYQ62" s="183"/>
      <c r="GYR62" s="183"/>
      <c r="GYS62" s="183"/>
      <c r="GYT62" s="183"/>
      <c r="GYU62" s="183"/>
      <c r="GYV62" s="183"/>
      <c r="GYW62" s="183"/>
      <c r="GYX62" s="183"/>
      <c r="GYY62" s="183"/>
      <c r="GYZ62" s="183"/>
      <c r="GZA62" s="183"/>
      <c r="GZB62" s="183"/>
      <c r="GZC62" s="183"/>
      <c r="GZD62" s="183"/>
      <c r="GZE62" s="183"/>
      <c r="GZF62" s="183"/>
      <c r="GZG62" s="183"/>
      <c r="GZH62" s="183"/>
      <c r="GZI62" s="183"/>
      <c r="GZJ62" s="183"/>
      <c r="GZK62" s="183"/>
      <c r="GZL62" s="183"/>
      <c r="GZM62" s="183"/>
      <c r="GZN62" s="183"/>
      <c r="GZO62" s="183"/>
      <c r="GZP62" s="183"/>
      <c r="GZQ62" s="183"/>
      <c r="GZR62" s="183"/>
      <c r="GZS62" s="183"/>
      <c r="GZT62" s="183"/>
      <c r="GZU62" s="183"/>
      <c r="GZV62" s="183"/>
      <c r="GZW62" s="183"/>
      <c r="GZX62" s="183"/>
      <c r="GZY62" s="183"/>
      <c r="GZZ62" s="183"/>
      <c r="HAA62" s="183"/>
      <c r="HAB62" s="183"/>
      <c r="HAC62" s="183"/>
      <c r="HAD62" s="183"/>
      <c r="HAE62" s="183"/>
      <c r="HAF62" s="183"/>
      <c r="HAG62" s="183"/>
      <c r="HAH62" s="183"/>
      <c r="HAI62" s="183"/>
      <c r="HAJ62" s="183"/>
      <c r="HAK62" s="183"/>
      <c r="HAL62" s="183"/>
      <c r="HAM62" s="183"/>
      <c r="HAN62" s="183"/>
      <c r="HAO62" s="183"/>
      <c r="HAP62" s="183"/>
      <c r="HAQ62" s="183"/>
      <c r="HAR62" s="183"/>
      <c r="HAS62" s="183"/>
      <c r="HAT62" s="183"/>
      <c r="HAU62" s="183"/>
      <c r="HAV62" s="183"/>
      <c r="HAW62" s="183"/>
      <c r="HAX62" s="183"/>
      <c r="HAY62" s="183"/>
      <c r="HAZ62" s="183"/>
      <c r="HBA62" s="183"/>
      <c r="HBB62" s="183"/>
      <c r="HBC62" s="183"/>
      <c r="HBD62" s="183"/>
      <c r="HBE62" s="183"/>
      <c r="HBF62" s="183"/>
      <c r="HBG62" s="183"/>
      <c r="HBH62" s="183"/>
      <c r="HBI62" s="183"/>
      <c r="HBJ62" s="183"/>
      <c r="HBK62" s="183"/>
      <c r="HBL62" s="183"/>
      <c r="HBM62" s="183"/>
      <c r="HBN62" s="183"/>
      <c r="HBO62" s="183"/>
      <c r="HBP62" s="183"/>
      <c r="HBQ62" s="183"/>
      <c r="HBR62" s="183"/>
      <c r="HBS62" s="183"/>
      <c r="HBT62" s="183"/>
      <c r="HBU62" s="183"/>
      <c r="HBV62" s="183"/>
      <c r="HBW62" s="183"/>
      <c r="HBX62" s="183"/>
      <c r="HBY62" s="183"/>
      <c r="HBZ62" s="183"/>
      <c r="HCA62" s="183"/>
      <c r="HCB62" s="183"/>
      <c r="HCC62" s="183"/>
      <c r="HCD62" s="183"/>
      <c r="HCE62" s="183"/>
      <c r="HCF62" s="183"/>
      <c r="HCG62" s="183"/>
      <c r="HCH62" s="183"/>
      <c r="HCI62" s="183"/>
      <c r="HCJ62" s="183"/>
      <c r="HCK62" s="183"/>
      <c r="HCL62" s="183"/>
      <c r="HCM62" s="183"/>
      <c r="HCN62" s="183"/>
      <c r="HCO62" s="183"/>
      <c r="HCP62" s="183"/>
      <c r="HCQ62" s="183"/>
      <c r="HCR62" s="183"/>
      <c r="HCS62" s="183"/>
      <c r="HCT62" s="183"/>
      <c r="HCU62" s="183"/>
      <c r="HCV62" s="183"/>
      <c r="HCW62" s="183"/>
      <c r="HCX62" s="183"/>
      <c r="HCY62" s="183"/>
      <c r="HCZ62" s="183"/>
      <c r="HDA62" s="183"/>
      <c r="HDB62" s="183"/>
      <c r="HDC62" s="183"/>
      <c r="HDD62" s="183"/>
      <c r="HDE62" s="183"/>
      <c r="HDF62" s="183"/>
      <c r="HDG62" s="183"/>
      <c r="HDH62" s="183"/>
      <c r="HDI62" s="183"/>
      <c r="HDJ62" s="183"/>
      <c r="HDK62" s="183"/>
      <c r="HDL62" s="183"/>
      <c r="HDM62" s="183"/>
      <c r="HDN62" s="183"/>
      <c r="HDO62" s="183"/>
      <c r="HDP62" s="183"/>
      <c r="HDQ62" s="183"/>
      <c r="HDR62" s="183"/>
      <c r="HDS62" s="183"/>
      <c r="HDT62" s="183"/>
      <c r="HDU62" s="183"/>
      <c r="HDV62" s="183"/>
      <c r="HDW62" s="183"/>
      <c r="HDX62" s="183"/>
      <c r="HDY62" s="183"/>
      <c r="HDZ62" s="183"/>
      <c r="HEA62" s="183"/>
      <c r="HEB62" s="183"/>
      <c r="HEC62" s="183"/>
      <c r="HED62" s="183"/>
      <c r="HEE62" s="183"/>
      <c r="HEF62" s="183"/>
      <c r="HEG62" s="183"/>
      <c r="HEH62" s="183"/>
      <c r="HEI62" s="183"/>
      <c r="HEJ62" s="183"/>
      <c r="HEK62" s="183"/>
      <c r="HEL62" s="183"/>
      <c r="HEM62" s="183"/>
      <c r="HEN62" s="183"/>
      <c r="HEO62" s="183"/>
      <c r="HEP62" s="183"/>
      <c r="HEQ62" s="183"/>
      <c r="HER62" s="183"/>
      <c r="HES62" s="183"/>
      <c r="HET62" s="183"/>
      <c r="HEU62" s="183"/>
      <c r="HEV62" s="183"/>
      <c r="HEW62" s="183"/>
      <c r="HEX62" s="183"/>
      <c r="HEY62" s="183"/>
      <c r="HEZ62" s="183"/>
      <c r="HFA62" s="183"/>
      <c r="HFB62" s="183"/>
      <c r="HFC62" s="183"/>
      <c r="HFD62" s="183"/>
      <c r="HFE62" s="183"/>
      <c r="HFF62" s="183"/>
      <c r="HFG62" s="183"/>
      <c r="HFH62" s="183"/>
      <c r="HFI62" s="183"/>
      <c r="HFJ62" s="183"/>
      <c r="HFK62" s="183"/>
      <c r="HFL62" s="183"/>
      <c r="HFM62" s="183"/>
      <c r="HFN62" s="183"/>
      <c r="HFO62" s="183"/>
      <c r="HFP62" s="183"/>
      <c r="HFQ62" s="183"/>
      <c r="HFR62" s="183"/>
      <c r="HFS62" s="183"/>
      <c r="HFT62" s="183"/>
      <c r="HFU62" s="183"/>
      <c r="HFV62" s="183"/>
      <c r="HFW62" s="183"/>
      <c r="HFX62" s="183"/>
      <c r="HFY62" s="183"/>
      <c r="HFZ62" s="183"/>
      <c r="HGA62" s="183"/>
      <c r="HGB62" s="183"/>
      <c r="HGC62" s="183"/>
      <c r="HGD62" s="183"/>
      <c r="HGE62" s="183"/>
      <c r="HGF62" s="183"/>
      <c r="HGG62" s="183"/>
      <c r="HGH62" s="183"/>
      <c r="HGI62" s="183"/>
      <c r="HGJ62" s="183"/>
      <c r="HGK62" s="183"/>
      <c r="HGL62" s="183"/>
      <c r="HGM62" s="183"/>
      <c r="HGN62" s="183"/>
      <c r="HGO62" s="183"/>
      <c r="HGP62" s="183"/>
      <c r="HGQ62" s="183"/>
      <c r="HGR62" s="183"/>
      <c r="HGS62" s="183"/>
      <c r="HGT62" s="183"/>
      <c r="HGU62" s="183"/>
      <c r="HGV62" s="183"/>
      <c r="HGW62" s="183"/>
      <c r="HGX62" s="183"/>
      <c r="HGY62" s="183"/>
      <c r="HGZ62" s="183"/>
      <c r="HHA62" s="183"/>
      <c r="HHB62" s="183"/>
      <c r="HHC62" s="183"/>
      <c r="HHD62" s="183"/>
      <c r="HHE62" s="183"/>
      <c r="HHF62" s="183"/>
      <c r="HHG62" s="183"/>
      <c r="HHH62" s="183"/>
      <c r="HHI62" s="183"/>
      <c r="HHJ62" s="183"/>
      <c r="HHK62" s="183"/>
      <c r="HHL62" s="183"/>
      <c r="HHM62" s="183"/>
      <c r="HHN62" s="183"/>
      <c r="HHO62" s="183"/>
      <c r="HHP62" s="183"/>
      <c r="HHQ62" s="183"/>
      <c r="HHR62" s="183"/>
      <c r="HHS62" s="183"/>
      <c r="HHT62" s="183"/>
      <c r="HHU62" s="183"/>
      <c r="HHV62" s="183"/>
      <c r="HHW62" s="183"/>
      <c r="HHX62" s="183"/>
      <c r="HHY62" s="183"/>
      <c r="HHZ62" s="183"/>
      <c r="HIA62" s="183"/>
      <c r="HIB62" s="183"/>
      <c r="HIC62" s="183"/>
      <c r="HID62" s="183"/>
      <c r="HIE62" s="183"/>
      <c r="HIF62" s="183"/>
      <c r="HIG62" s="183"/>
      <c r="HIH62" s="183"/>
      <c r="HII62" s="183"/>
      <c r="HIJ62" s="183"/>
      <c r="HIK62" s="183"/>
      <c r="HIL62" s="183"/>
      <c r="HIM62" s="183"/>
      <c r="HIN62" s="183"/>
      <c r="HIO62" s="183"/>
      <c r="HIP62" s="183"/>
      <c r="HIQ62" s="183"/>
      <c r="HIR62" s="183"/>
      <c r="HIS62" s="183"/>
      <c r="HIT62" s="183"/>
      <c r="HIU62" s="183"/>
      <c r="HIV62" s="183"/>
      <c r="HIW62" s="183"/>
      <c r="HIX62" s="183"/>
      <c r="HIY62" s="183"/>
      <c r="HIZ62" s="183"/>
      <c r="HJA62" s="183"/>
      <c r="HJB62" s="183"/>
      <c r="HJC62" s="183"/>
      <c r="HJD62" s="183"/>
      <c r="HJE62" s="183"/>
      <c r="HJF62" s="183"/>
      <c r="HJG62" s="183"/>
      <c r="HJH62" s="183"/>
      <c r="HJI62" s="183"/>
      <c r="HJJ62" s="183"/>
      <c r="HJK62" s="183"/>
      <c r="HJL62" s="183"/>
      <c r="HJM62" s="183"/>
      <c r="HJN62" s="183"/>
      <c r="HJO62" s="183"/>
      <c r="HJP62" s="183"/>
      <c r="HJQ62" s="183"/>
      <c r="HJR62" s="183"/>
      <c r="HJS62" s="183"/>
      <c r="HJT62" s="183"/>
      <c r="HJU62" s="183"/>
      <c r="HJV62" s="183"/>
      <c r="HJW62" s="183"/>
      <c r="HJX62" s="183"/>
      <c r="HJY62" s="183"/>
      <c r="HJZ62" s="183"/>
      <c r="HKA62" s="183"/>
      <c r="HKB62" s="183"/>
      <c r="HKC62" s="183"/>
      <c r="HKD62" s="183"/>
      <c r="HKE62" s="183"/>
      <c r="HKF62" s="183"/>
      <c r="HKG62" s="183"/>
      <c r="HKH62" s="183"/>
      <c r="HKI62" s="183"/>
      <c r="HKJ62" s="183"/>
      <c r="HKK62" s="183"/>
      <c r="HKL62" s="183"/>
      <c r="HKM62" s="183"/>
      <c r="HKN62" s="183"/>
      <c r="HKO62" s="183"/>
      <c r="HKP62" s="183"/>
      <c r="HKQ62" s="183"/>
      <c r="HKR62" s="183"/>
      <c r="HKS62" s="183"/>
      <c r="HKT62" s="183"/>
      <c r="HKU62" s="183"/>
      <c r="HKV62" s="183"/>
      <c r="HKW62" s="183"/>
      <c r="HKX62" s="183"/>
      <c r="HKY62" s="183"/>
      <c r="HKZ62" s="183"/>
      <c r="HLA62" s="183"/>
      <c r="HLB62" s="183"/>
      <c r="HLC62" s="183"/>
      <c r="HLD62" s="183"/>
      <c r="HLE62" s="183"/>
      <c r="HLF62" s="183"/>
      <c r="HLG62" s="183"/>
      <c r="HLH62" s="183"/>
      <c r="HLI62" s="183"/>
      <c r="HLJ62" s="183"/>
      <c r="HLK62" s="183"/>
      <c r="HLL62" s="183"/>
      <c r="HLM62" s="183"/>
      <c r="HLN62" s="183"/>
      <c r="HLO62" s="183"/>
      <c r="HLP62" s="183"/>
      <c r="HLQ62" s="183"/>
      <c r="HLR62" s="183"/>
      <c r="HLS62" s="183"/>
      <c r="HLT62" s="183"/>
      <c r="HLU62" s="183"/>
      <c r="HLV62" s="183"/>
      <c r="HLW62" s="183"/>
      <c r="HLX62" s="183"/>
      <c r="HLY62" s="183"/>
      <c r="HLZ62" s="183"/>
      <c r="HMA62" s="183"/>
      <c r="HMB62" s="183"/>
      <c r="HMC62" s="183"/>
      <c r="HMD62" s="183"/>
      <c r="HME62" s="183"/>
      <c r="HMF62" s="183"/>
      <c r="HMG62" s="183"/>
      <c r="HMH62" s="183"/>
      <c r="HMI62" s="183"/>
      <c r="HMJ62" s="183"/>
      <c r="HMK62" s="183"/>
      <c r="HML62" s="183"/>
      <c r="HMM62" s="183"/>
      <c r="HMN62" s="183"/>
      <c r="HMO62" s="183"/>
      <c r="HMP62" s="183"/>
      <c r="HMQ62" s="183"/>
      <c r="HMR62" s="183"/>
      <c r="HMS62" s="183"/>
      <c r="HMT62" s="183"/>
      <c r="HMU62" s="183"/>
      <c r="HMV62" s="183"/>
      <c r="HMW62" s="183"/>
      <c r="HMX62" s="183"/>
      <c r="HMY62" s="183"/>
      <c r="HMZ62" s="183"/>
      <c r="HNA62" s="183"/>
      <c r="HNB62" s="183"/>
      <c r="HNC62" s="183"/>
      <c r="HND62" s="183"/>
      <c r="HNE62" s="183"/>
      <c r="HNF62" s="183"/>
      <c r="HNG62" s="183"/>
      <c r="HNH62" s="183"/>
      <c r="HNI62" s="183"/>
      <c r="HNJ62" s="183"/>
      <c r="HNK62" s="183"/>
      <c r="HNL62" s="183"/>
      <c r="HNM62" s="183"/>
      <c r="HNN62" s="183"/>
      <c r="HNO62" s="183"/>
      <c r="HNP62" s="183"/>
      <c r="HNQ62" s="183"/>
      <c r="HNR62" s="183"/>
      <c r="HNS62" s="183"/>
      <c r="HNT62" s="183"/>
      <c r="HNU62" s="183"/>
      <c r="HNV62" s="183"/>
      <c r="HNW62" s="183"/>
      <c r="HNX62" s="183"/>
      <c r="HNY62" s="183"/>
      <c r="HNZ62" s="183"/>
      <c r="HOA62" s="183"/>
      <c r="HOB62" s="183"/>
      <c r="HOC62" s="183"/>
      <c r="HOD62" s="183"/>
      <c r="HOE62" s="183"/>
      <c r="HOF62" s="183"/>
      <c r="HOG62" s="183"/>
      <c r="HOH62" s="183"/>
      <c r="HOI62" s="183"/>
      <c r="HOJ62" s="183"/>
      <c r="HOK62" s="183"/>
      <c r="HOL62" s="183"/>
      <c r="HOM62" s="183"/>
      <c r="HON62" s="183"/>
      <c r="HOO62" s="183"/>
      <c r="HOP62" s="183"/>
      <c r="HOQ62" s="183"/>
      <c r="HOR62" s="183"/>
      <c r="HOS62" s="183"/>
      <c r="HOT62" s="183"/>
      <c r="HOU62" s="183"/>
      <c r="HOV62" s="183"/>
      <c r="HOW62" s="183"/>
      <c r="HOX62" s="183"/>
      <c r="HOY62" s="183"/>
      <c r="HOZ62" s="183"/>
      <c r="HPA62" s="183"/>
      <c r="HPB62" s="183"/>
      <c r="HPC62" s="183"/>
      <c r="HPD62" s="183"/>
      <c r="HPE62" s="183"/>
      <c r="HPF62" s="183"/>
      <c r="HPG62" s="183"/>
      <c r="HPH62" s="183"/>
      <c r="HPI62" s="183"/>
      <c r="HPJ62" s="183"/>
      <c r="HPK62" s="183"/>
      <c r="HPL62" s="183"/>
      <c r="HPM62" s="183"/>
      <c r="HPN62" s="183"/>
      <c r="HPO62" s="183"/>
      <c r="HPP62" s="183"/>
      <c r="HPQ62" s="183"/>
      <c r="HPR62" s="183"/>
      <c r="HPS62" s="183"/>
      <c r="HPT62" s="183"/>
      <c r="HPU62" s="183"/>
      <c r="HPV62" s="183"/>
      <c r="HPW62" s="183"/>
      <c r="HPX62" s="183"/>
      <c r="HPY62" s="183"/>
      <c r="HPZ62" s="183"/>
      <c r="HQA62" s="183"/>
      <c r="HQB62" s="183"/>
      <c r="HQC62" s="183"/>
      <c r="HQD62" s="183"/>
      <c r="HQE62" s="183"/>
      <c r="HQF62" s="183"/>
      <c r="HQG62" s="183"/>
      <c r="HQH62" s="183"/>
      <c r="HQI62" s="183"/>
      <c r="HQJ62" s="183"/>
      <c r="HQK62" s="183"/>
      <c r="HQL62" s="183"/>
      <c r="HQM62" s="183"/>
      <c r="HQN62" s="183"/>
      <c r="HQO62" s="183"/>
      <c r="HQP62" s="183"/>
      <c r="HQQ62" s="183"/>
      <c r="HQR62" s="183"/>
      <c r="HQS62" s="183"/>
      <c r="HQT62" s="183"/>
      <c r="HQU62" s="183"/>
      <c r="HQV62" s="183"/>
      <c r="HQW62" s="183"/>
      <c r="HQX62" s="183"/>
      <c r="HQY62" s="183"/>
      <c r="HQZ62" s="183"/>
      <c r="HRA62" s="183"/>
      <c r="HRB62" s="183"/>
      <c r="HRC62" s="183"/>
      <c r="HRD62" s="183"/>
      <c r="HRE62" s="183"/>
      <c r="HRF62" s="183"/>
      <c r="HRG62" s="183"/>
      <c r="HRH62" s="183"/>
      <c r="HRI62" s="183"/>
      <c r="HRJ62" s="183"/>
      <c r="HRK62" s="183"/>
      <c r="HRL62" s="183"/>
      <c r="HRM62" s="183"/>
      <c r="HRN62" s="183"/>
      <c r="HRO62" s="183"/>
      <c r="HRP62" s="183"/>
      <c r="HRQ62" s="183"/>
      <c r="HRR62" s="183"/>
      <c r="HRS62" s="183"/>
      <c r="HRT62" s="183"/>
      <c r="HRU62" s="183"/>
      <c r="HRV62" s="183"/>
      <c r="HRW62" s="183"/>
      <c r="HRX62" s="183"/>
      <c r="HRY62" s="183"/>
      <c r="HRZ62" s="183"/>
      <c r="HSA62" s="183"/>
      <c r="HSB62" s="183"/>
      <c r="HSC62" s="183"/>
      <c r="HSD62" s="183"/>
      <c r="HSE62" s="183"/>
      <c r="HSF62" s="183"/>
      <c r="HSG62" s="183"/>
      <c r="HSH62" s="183"/>
      <c r="HSI62" s="183"/>
      <c r="HSJ62" s="183"/>
      <c r="HSK62" s="183"/>
      <c r="HSL62" s="183"/>
      <c r="HSM62" s="183"/>
      <c r="HSN62" s="183"/>
      <c r="HSO62" s="183"/>
      <c r="HSP62" s="183"/>
      <c r="HSQ62" s="183"/>
      <c r="HSR62" s="183"/>
      <c r="HSS62" s="183"/>
      <c r="HST62" s="183"/>
      <c r="HSU62" s="183"/>
      <c r="HSV62" s="183"/>
      <c r="HSW62" s="183"/>
      <c r="HSX62" s="183"/>
      <c r="HSY62" s="183"/>
      <c r="HSZ62" s="183"/>
      <c r="HTA62" s="183"/>
      <c r="HTB62" s="183"/>
      <c r="HTC62" s="183"/>
      <c r="HTD62" s="183"/>
      <c r="HTE62" s="183"/>
      <c r="HTF62" s="183"/>
      <c r="HTG62" s="183"/>
      <c r="HTH62" s="183"/>
      <c r="HTI62" s="183"/>
      <c r="HTJ62" s="183"/>
      <c r="HTK62" s="183"/>
      <c r="HTL62" s="183"/>
      <c r="HTM62" s="183"/>
      <c r="HTN62" s="183"/>
      <c r="HTO62" s="183"/>
      <c r="HTP62" s="183"/>
      <c r="HTQ62" s="183"/>
      <c r="HTR62" s="183"/>
      <c r="HTS62" s="183"/>
      <c r="HTT62" s="183"/>
      <c r="HTU62" s="183"/>
      <c r="HTV62" s="183"/>
      <c r="HTW62" s="183"/>
      <c r="HTX62" s="183"/>
      <c r="HTY62" s="183"/>
      <c r="HTZ62" s="183"/>
      <c r="HUA62" s="183"/>
      <c r="HUB62" s="183"/>
      <c r="HUC62" s="183"/>
      <c r="HUD62" s="183"/>
      <c r="HUE62" s="183"/>
      <c r="HUF62" s="183"/>
      <c r="HUG62" s="183"/>
      <c r="HUH62" s="183"/>
      <c r="HUI62" s="183"/>
      <c r="HUJ62" s="183"/>
      <c r="HUK62" s="183"/>
      <c r="HUL62" s="183"/>
      <c r="HUM62" s="183"/>
      <c r="HUN62" s="183"/>
      <c r="HUO62" s="183"/>
      <c r="HUP62" s="183"/>
      <c r="HUQ62" s="183"/>
      <c r="HUR62" s="183"/>
      <c r="HUS62" s="183"/>
      <c r="HUT62" s="183"/>
      <c r="HUU62" s="183"/>
      <c r="HUV62" s="183"/>
      <c r="HUW62" s="183"/>
      <c r="HUX62" s="183"/>
      <c r="HUY62" s="183"/>
      <c r="HUZ62" s="183"/>
      <c r="HVA62" s="183"/>
      <c r="HVB62" s="183"/>
      <c r="HVC62" s="183"/>
      <c r="HVD62" s="183"/>
      <c r="HVE62" s="183"/>
      <c r="HVF62" s="183"/>
      <c r="HVG62" s="183"/>
      <c r="HVH62" s="183"/>
      <c r="HVI62" s="183"/>
      <c r="HVJ62" s="183"/>
      <c r="HVK62" s="183"/>
      <c r="HVL62" s="183"/>
      <c r="HVM62" s="183"/>
      <c r="HVN62" s="183"/>
      <c r="HVO62" s="183"/>
      <c r="HVP62" s="183"/>
      <c r="HVQ62" s="183"/>
      <c r="HVR62" s="183"/>
      <c r="HVS62" s="183"/>
      <c r="HVT62" s="183"/>
      <c r="HVU62" s="183"/>
      <c r="HVV62" s="183"/>
      <c r="HVW62" s="183"/>
      <c r="HVX62" s="183"/>
      <c r="HVY62" s="183"/>
      <c r="HVZ62" s="183"/>
      <c r="HWA62" s="183"/>
      <c r="HWB62" s="183"/>
      <c r="HWC62" s="183"/>
      <c r="HWD62" s="183"/>
      <c r="HWE62" s="183"/>
      <c r="HWF62" s="183"/>
      <c r="HWG62" s="183"/>
      <c r="HWH62" s="183"/>
      <c r="HWI62" s="183"/>
      <c r="HWJ62" s="183"/>
      <c r="HWK62" s="183"/>
      <c r="HWL62" s="183"/>
      <c r="HWM62" s="183"/>
      <c r="HWN62" s="183"/>
      <c r="HWO62" s="183"/>
      <c r="HWP62" s="183"/>
      <c r="HWQ62" s="183"/>
      <c r="HWR62" s="183"/>
      <c r="HWS62" s="183"/>
      <c r="HWT62" s="183"/>
      <c r="HWU62" s="183"/>
      <c r="HWV62" s="183"/>
      <c r="HWW62" s="183"/>
      <c r="HWX62" s="183"/>
      <c r="HWY62" s="183"/>
      <c r="HWZ62" s="183"/>
      <c r="HXA62" s="183"/>
      <c r="HXB62" s="183"/>
      <c r="HXC62" s="183"/>
      <c r="HXD62" s="183"/>
      <c r="HXE62" s="183"/>
      <c r="HXF62" s="183"/>
      <c r="HXG62" s="183"/>
      <c r="HXH62" s="183"/>
      <c r="HXI62" s="183"/>
      <c r="HXJ62" s="183"/>
      <c r="HXK62" s="183"/>
      <c r="HXL62" s="183"/>
      <c r="HXM62" s="183"/>
      <c r="HXN62" s="183"/>
      <c r="HXO62" s="183"/>
      <c r="HXP62" s="183"/>
      <c r="HXQ62" s="183"/>
      <c r="HXR62" s="183"/>
      <c r="HXS62" s="183"/>
      <c r="HXT62" s="183"/>
      <c r="HXU62" s="183"/>
      <c r="HXV62" s="183"/>
      <c r="HXW62" s="183"/>
      <c r="HXX62" s="183"/>
      <c r="HXY62" s="183"/>
      <c r="HXZ62" s="183"/>
      <c r="HYA62" s="183"/>
      <c r="HYB62" s="183"/>
      <c r="HYC62" s="183"/>
      <c r="HYD62" s="183"/>
      <c r="HYE62" s="183"/>
      <c r="HYF62" s="183"/>
      <c r="HYG62" s="183"/>
      <c r="HYH62" s="183"/>
      <c r="HYI62" s="183"/>
      <c r="HYJ62" s="183"/>
      <c r="HYK62" s="183"/>
      <c r="HYL62" s="183"/>
      <c r="HYM62" s="183"/>
      <c r="HYN62" s="183"/>
      <c r="HYO62" s="183"/>
      <c r="HYP62" s="183"/>
      <c r="HYQ62" s="183"/>
      <c r="HYR62" s="183"/>
      <c r="HYS62" s="183"/>
      <c r="HYT62" s="183"/>
      <c r="HYU62" s="183"/>
      <c r="HYV62" s="183"/>
      <c r="HYW62" s="183"/>
      <c r="HYX62" s="183"/>
      <c r="HYY62" s="183"/>
      <c r="HYZ62" s="183"/>
      <c r="HZA62" s="183"/>
      <c r="HZB62" s="183"/>
      <c r="HZC62" s="183"/>
      <c r="HZD62" s="183"/>
      <c r="HZE62" s="183"/>
      <c r="HZF62" s="183"/>
      <c r="HZG62" s="183"/>
      <c r="HZH62" s="183"/>
      <c r="HZI62" s="183"/>
      <c r="HZJ62" s="183"/>
      <c r="HZK62" s="183"/>
      <c r="HZL62" s="183"/>
      <c r="HZM62" s="183"/>
      <c r="HZN62" s="183"/>
      <c r="HZO62" s="183"/>
      <c r="HZP62" s="183"/>
      <c r="HZQ62" s="183"/>
      <c r="HZR62" s="183"/>
      <c r="HZS62" s="183"/>
      <c r="HZT62" s="183"/>
      <c r="HZU62" s="183"/>
      <c r="HZV62" s="183"/>
      <c r="HZW62" s="183"/>
      <c r="HZX62" s="183"/>
      <c r="HZY62" s="183"/>
      <c r="HZZ62" s="183"/>
      <c r="IAA62" s="183"/>
      <c r="IAB62" s="183"/>
      <c r="IAC62" s="183"/>
      <c r="IAD62" s="183"/>
      <c r="IAE62" s="183"/>
      <c r="IAF62" s="183"/>
      <c r="IAG62" s="183"/>
      <c r="IAH62" s="183"/>
      <c r="IAI62" s="183"/>
      <c r="IAJ62" s="183"/>
      <c r="IAK62" s="183"/>
      <c r="IAL62" s="183"/>
      <c r="IAM62" s="183"/>
      <c r="IAN62" s="183"/>
      <c r="IAO62" s="183"/>
      <c r="IAP62" s="183"/>
      <c r="IAQ62" s="183"/>
      <c r="IAR62" s="183"/>
      <c r="IAS62" s="183"/>
      <c r="IAT62" s="183"/>
      <c r="IAU62" s="183"/>
      <c r="IAV62" s="183"/>
      <c r="IAW62" s="183"/>
      <c r="IAX62" s="183"/>
      <c r="IAY62" s="183"/>
      <c r="IAZ62" s="183"/>
      <c r="IBA62" s="183"/>
      <c r="IBB62" s="183"/>
      <c r="IBC62" s="183"/>
      <c r="IBD62" s="183"/>
      <c r="IBE62" s="183"/>
      <c r="IBF62" s="183"/>
      <c r="IBG62" s="183"/>
      <c r="IBH62" s="183"/>
      <c r="IBI62" s="183"/>
      <c r="IBJ62" s="183"/>
      <c r="IBK62" s="183"/>
      <c r="IBL62" s="183"/>
      <c r="IBM62" s="183"/>
      <c r="IBN62" s="183"/>
      <c r="IBO62" s="183"/>
      <c r="IBP62" s="183"/>
      <c r="IBQ62" s="183"/>
      <c r="IBR62" s="183"/>
      <c r="IBS62" s="183"/>
      <c r="IBT62" s="183"/>
      <c r="IBU62" s="183"/>
      <c r="IBV62" s="183"/>
      <c r="IBW62" s="183"/>
      <c r="IBX62" s="183"/>
      <c r="IBY62" s="183"/>
      <c r="IBZ62" s="183"/>
      <c r="ICA62" s="183"/>
      <c r="ICB62" s="183"/>
      <c r="ICC62" s="183"/>
      <c r="ICD62" s="183"/>
      <c r="ICE62" s="183"/>
      <c r="ICF62" s="183"/>
      <c r="ICG62" s="183"/>
      <c r="ICH62" s="183"/>
      <c r="ICI62" s="183"/>
      <c r="ICJ62" s="183"/>
      <c r="ICK62" s="183"/>
      <c r="ICL62" s="183"/>
      <c r="ICM62" s="183"/>
      <c r="ICN62" s="183"/>
      <c r="ICO62" s="183"/>
      <c r="ICP62" s="183"/>
      <c r="ICQ62" s="183"/>
      <c r="ICR62" s="183"/>
      <c r="ICS62" s="183"/>
      <c r="ICT62" s="183"/>
      <c r="ICU62" s="183"/>
      <c r="ICV62" s="183"/>
      <c r="ICW62" s="183"/>
      <c r="ICX62" s="183"/>
      <c r="ICY62" s="183"/>
      <c r="ICZ62" s="183"/>
      <c r="IDA62" s="183"/>
      <c r="IDB62" s="183"/>
      <c r="IDC62" s="183"/>
      <c r="IDD62" s="183"/>
      <c r="IDE62" s="183"/>
      <c r="IDF62" s="183"/>
      <c r="IDG62" s="183"/>
      <c r="IDH62" s="183"/>
      <c r="IDI62" s="183"/>
      <c r="IDJ62" s="183"/>
      <c r="IDK62" s="183"/>
      <c r="IDL62" s="183"/>
      <c r="IDM62" s="183"/>
      <c r="IDN62" s="183"/>
      <c r="IDO62" s="183"/>
      <c r="IDP62" s="183"/>
      <c r="IDQ62" s="183"/>
      <c r="IDR62" s="183"/>
      <c r="IDS62" s="183"/>
      <c r="IDT62" s="183"/>
      <c r="IDU62" s="183"/>
      <c r="IDV62" s="183"/>
      <c r="IDW62" s="183"/>
      <c r="IDX62" s="183"/>
      <c r="IDY62" s="183"/>
      <c r="IDZ62" s="183"/>
      <c r="IEA62" s="183"/>
      <c r="IEB62" s="183"/>
      <c r="IEC62" s="183"/>
      <c r="IED62" s="183"/>
      <c r="IEE62" s="183"/>
      <c r="IEF62" s="183"/>
      <c r="IEG62" s="183"/>
      <c r="IEH62" s="183"/>
      <c r="IEI62" s="183"/>
      <c r="IEJ62" s="183"/>
      <c r="IEK62" s="183"/>
      <c r="IEL62" s="183"/>
      <c r="IEM62" s="183"/>
      <c r="IEN62" s="183"/>
      <c r="IEO62" s="183"/>
      <c r="IEP62" s="183"/>
      <c r="IEQ62" s="183"/>
      <c r="IER62" s="183"/>
      <c r="IES62" s="183"/>
      <c r="IET62" s="183"/>
      <c r="IEU62" s="183"/>
      <c r="IEV62" s="183"/>
      <c r="IEW62" s="183"/>
      <c r="IEX62" s="183"/>
      <c r="IEY62" s="183"/>
      <c r="IEZ62" s="183"/>
      <c r="IFA62" s="183"/>
      <c r="IFB62" s="183"/>
      <c r="IFC62" s="183"/>
      <c r="IFD62" s="183"/>
      <c r="IFE62" s="183"/>
      <c r="IFF62" s="183"/>
      <c r="IFG62" s="183"/>
      <c r="IFH62" s="183"/>
      <c r="IFI62" s="183"/>
      <c r="IFJ62" s="183"/>
      <c r="IFK62" s="183"/>
      <c r="IFL62" s="183"/>
      <c r="IFM62" s="183"/>
      <c r="IFN62" s="183"/>
      <c r="IFO62" s="183"/>
      <c r="IFP62" s="183"/>
      <c r="IFQ62" s="183"/>
      <c r="IFR62" s="183"/>
      <c r="IFS62" s="183"/>
      <c r="IFT62" s="183"/>
      <c r="IFU62" s="183"/>
      <c r="IFV62" s="183"/>
      <c r="IFW62" s="183"/>
      <c r="IFX62" s="183"/>
      <c r="IFY62" s="183"/>
      <c r="IFZ62" s="183"/>
      <c r="IGA62" s="183"/>
      <c r="IGB62" s="183"/>
      <c r="IGC62" s="183"/>
      <c r="IGD62" s="183"/>
      <c r="IGE62" s="183"/>
      <c r="IGF62" s="183"/>
      <c r="IGG62" s="183"/>
      <c r="IGH62" s="183"/>
      <c r="IGI62" s="183"/>
      <c r="IGJ62" s="183"/>
      <c r="IGK62" s="183"/>
      <c r="IGL62" s="183"/>
      <c r="IGM62" s="183"/>
      <c r="IGN62" s="183"/>
      <c r="IGO62" s="183"/>
      <c r="IGP62" s="183"/>
      <c r="IGQ62" s="183"/>
      <c r="IGR62" s="183"/>
      <c r="IGS62" s="183"/>
      <c r="IGT62" s="183"/>
      <c r="IGU62" s="183"/>
      <c r="IGV62" s="183"/>
      <c r="IGW62" s="183"/>
      <c r="IGX62" s="183"/>
      <c r="IGY62" s="183"/>
      <c r="IGZ62" s="183"/>
      <c r="IHA62" s="183"/>
      <c r="IHB62" s="183"/>
      <c r="IHC62" s="183"/>
      <c r="IHD62" s="183"/>
      <c r="IHE62" s="183"/>
      <c r="IHF62" s="183"/>
      <c r="IHG62" s="183"/>
      <c r="IHH62" s="183"/>
      <c r="IHI62" s="183"/>
      <c r="IHJ62" s="183"/>
      <c r="IHK62" s="183"/>
      <c r="IHL62" s="183"/>
      <c r="IHM62" s="183"/>
      <c r="IHN62" s="183"/>
      <c r="IHO62" s="183"/>
      <c r="IHP62" s="183"/>
      <c r="IHQ62" s="183"/>
      <c r="IHR62" s="183"/>
      <c r="IHS62" s="183"/>
      <c r="IHT62" s="183"/>
      <c r="IHU62" s="183"/>
      <c r="IHV62" s="183"/>
      <c r="IHW62" s="183"/>
      <c r="IHX62" s="183"/>
      <c r="IHY62" s="183"/>
      <c r="IHZ62" s="183"/>
      <c r="IIA62" s="183"/>
      <c r="IIB62" s="183"/>
      <c r="IIC62" s="183"/>
      <c r="IID62" s="183"/>
      <c r="IIE62" s="183"/>
      <c r="IIF62" s="183"/>
      <c r="IIG62" s="183"/>
      <c r="IIH62" s="183"/>
      <c r="III62" s="183"/>
      <c r="IIJ62" s="183"/>
      <c r="IIK62" s="183"/>
      <c r="IIL62" s="183"/>
      <c r="IIM62" s="183"/>
      <c r="IIN62" s="183"/>
      <c r="IIO62" s="183"/>
      <c r="IIP62" s="183"/>
      <c r="IIQ62" s="183"/>
      <c r="IIR62" s="183"/>
      <c r="IIS62" s="183"/>
      <c r="IIT62" s="183"/>
      <c r="IIU62" s="183"/>
      <c r="IIV62" s="183"/>
      <c r="IIW62" s="183"/>
      <c r="IIX62" s="183"/>
      <c r="IIY62" s="183"/>
      <c r="IIZ62" s="183"/>
      <c r="IJA62" s="183"/>
      <c r="IJB62" s="183"/>
      <c r="IJC62" s="183"/>
      <c r="IJD62" s="183"/>
      <c r="IJE62" s="183"/>
      <c r="IJF62" s="183"/>
      <c r="IJG62" s="183"/>
      <c r="IJH62" s="183"/>
      <c r="IJI62" s="183"/>
      <c r="IJJ62" s="183"/>
      <c r="IJK62" s="183"/>
      <c r="IJL62" s="183"/>
      <c r="IJM62" s="183"/>
      <c r="IJN62" s="183"/>
      <c r="IJO62" s="183"/>
      <c r="IJP62" s="183"/>
      <c r="IJQ62" s="183"/>
      <c r="IJR62" s="183"/>
      <c r="IJS62" s="183"/>
      <c r="IJT62" s="183"/>
      <c r="IJU62" s="183"/>
      <c r="IJV62" s="183"/>
      <c r="IJW62" s="183"/>
      <c r="IJX62" s="183"/>
      <c r="IJY62" s="183"/>
      <c r="IJZ62" s="183"/>
      <c r="IKA62" s="183"/>
      <c r="IKB62" s="183"/>
      <c r="IKC62" s="183"/>
      <c r="IKD62" s="183"/>
      <c r="IKE62" s="183"/>
      <c r="IKF62" s="183"/>
      <c r="IKG62" s="183"/>
      <c r="IKH62" s="183"/>
      <c r="IKI62" s="183"/>
      <c r="IKJ62" s="183"/>
      <c r="IKK62" s="183"/>
      <c r="IKL62" s="183"/>
      <c r="IKM62" s="183"/>
      <c r="IKN62" s="183"/>
      <c r="IKO62" s="183"/>
      <c r="IKP62" s="183"/>
      <c r="IKQ62" s="183"/>
      <c r="IKR62" s="183"/>
      <c r="IKS62" s="183"/>
      <c r="IKT62" s="183"/>
      <c r="IKU62" s="183"/>
      <c r="IKV62" s="183"/>
      <c r="IKW62" s="183"/>
      <c r="IKX62" s="183"/>
      <c r="IKY62" s="183"/>
      <c r="IKZ62" s="183"/>
      <c r="ILA62" s="183"/>
      <c r="ILB62" s="183"/>
      <c r="ILC62" s="183"/>
      <c r="ILD62" s="183"/>
      <c r="ILE62" s="183"/>
      <c r="ILF62" s="183"/>
      <c r="ILG62" s="183"/>
      <c r="ILH62" s="183"/>
      <c r="ILI62" s="183"/>
      <c r="ILJ62" s="183"/>
      <c r="ILK62" s="183"/>
      <c r="ILL62" s="183"/>
      <c r="ILM62" s="183"/>
      <c r="ILN62" s="183"/>
      <c r="ILO62" s="183"/>
      <c r="ILP62" s="183"/>
      <c r="ILQ62" s="183"/>
      <c r="ILR62" s="183"/>
      <c r="ILS62" s="183"/>
      <c r="ILT62" s="183"/>
      <c r="ILU62" s="183"/>
      <c r="ILV62" s="183"/>
      <c r="ILW62" s="183"/>
      <c r="ILX62" s="183"/>
      <c r="ILY62" s="183"/>
      <c r="ILZ62" s="183"/>
      <c r="IMA62" s="183"/>
      <c r="IMB62" s="183"/>
      <c r="IMC62" s="183"/>
      <c r="IMD62" s="183"/>
      <c r="IME62" s="183"/>
      <c r="IMF62" s="183"/>
      <c r="IMG62" s="183"/>
      <c r="IMH62" s="183"/>
      <c r="IMI62" s="183"/>
      <c r="IMJ62" s="183"/>
      <c r="IMK62" s="183"/>
      <c r="IML62" s="183"/>
      <c r="IMM62" s="183"/>
      <c r="IMN62" s="183"/>
      <c r="IMO62" s="183"/>
      <c r="IMP62" s="183"/>
      <c r="IMQ62" s="183"/>
      <c r="IMR62" s="183"/>
      <c r="IMS62" s="183"/>
      <c r="IMT62" s="183"/>
      <c r="IMU62" s="183"/>
      <c r="IMV62" s="183"/>
      <c r="IMW62" s="183"/>
      <c r="IMX62" s="183"/>
      <c r="IMY62" s="183"/>
      <c r="IMZ62" s="183"/>
      <c r="INA62" s="183"/>
      <c r="INB62" s="183"/>
      <c r="INC62" s="183"/>
      <c r="IND62" s="183"/>
      <c r="INE62" s="183"/>
      <c r="INF62" s="183"/>
      <c r="ING62" s="183"/>
      <c r="INH62" s="183"/>
      <c r="INI62" s="183"/>
      <c r="INJ62" s="183"/>
      <c r="INK62" s="183"/>
      <c r="INL62" s="183"/>
      <c r="INM62" s="183"/>
      <c r="INN62" s="183"/>
      <c r="INO62" s="183"/>
      <c r="INP62" s="183"/>
      <c r="INQ62" s="183"/>
      <c r="INR62" s="183"/>
      <c r="INS62" s="183"/>
      <c r="INT62" s="183"/>
      <c r="INU62" s="183"/>
      <c r="INV62" s="183"/>
      <c r="INW62" s="183"/>
      <c r="INX62" s="183"/>
      <c r="INY62" s="183"/>
      <c r="INZ62" s="183"/>
      <c r="IOA62" s="183"/>
      <c r="IOB62" s="183"/>
      <c r="IOC62" s="183"/>
      <c r="IOD62" s="183"/>
      <c r="IOE62" s="183"/>
      <c r="IOF62" s="183"/>
      <c r="IOG62" s="183"/>
      <c r="IOH62" s="183"/>
      <c r="IOI62" s="183"/>
      <c r="IOJ62" s="183"/>
      <c r="IOK62" s="183"/>
      <c r="IOL62" s="183"/>
      <c r="IOM62" s="183"/>
      <c r="ION62" s="183"/>
      <c r="IOO62" s="183"/>
      <c r="IOP62" s="183"/>
      <c r="IOQ62" s="183"/>
      <c r="IOR62" s="183"/>
      <c r="IOS62" s="183"/>
      <c r="IOT62" s="183"/>
      <c r="IOU62" s="183"/>
      <c r="IOV62" s="183"/>
      <c r="IOW62" s="183"/>
      <c r="IOX62" s="183"/>
      <c r="IOY62" s="183"/>
      <c r="IOZ62" s="183"/>
      <c r="IPA62" s="183"/>
      <c r="IPB62" s="183"/>
      <c r="IPC62" s="183"/>
      <c r="IPD62" s="183"/>
      <c r="IPE62" s="183"/>
      <c r="IPF62" s="183"/>
      <c r="IPG62" s="183"/>
      <c r="IPH62" s="183"/>
      <c r="IPI62" s="183"/>
      <c r="IPJ62" s="183"/>
      <c r="IPK62" s="183"/>
      <c r="IPL62" s="183"/>
      <c r="IPM62" s="183"/>
      <c r="IPN62" s="183"/>
      <c r="IPO62" s="183"/>
      <c r="IPP62" s="183"/>
      <c r="IPQ62" s="183"/>
      <c r="IPR62" s="183"/>
      <c r="IPS62" s="183"/>
      <c r="IPT62" s="183"/>
      <c r="IPU62" s="183"/>
      <c r="IPV62" s="183"/>
      <c r="IPW62" s="183"/>
      <c r="IPX62" s="183"/>
      <c r="IPY62" s="183"/>
      <c r="IPZ62" s="183"/>
      <c r="IQA62" s="183"/>
      <c r="IQB62" s="183"/>
      <c r="IQC62" s="183"/>
      <c r="IQD62" s="183"/>
      <c r="IQE62" s="183"/>
      <c r="IQF62" s="183"/>
      <c r="IQG62" s="183"/>
      <c r="IQH62" s="183"/>
      <c r="IQI62" s="183"/>
      <c r="IQJ62" s="183"/>
      <c r="IQK62" s="183"/>
      <c r="IQL62" s="183"/>
      <c r="IQM62" s="183"/>
      <c r="IQN62" s="183"/>
      <c r="IQO62" s="183"/>
      <c r="IQP62" s="183"/>
      <c r="IQQ62" s="183"/>
      <c r="IQR62" s="183"/>
      <c r="IQS62" s="183"/>
      <c r="IQT62" s="183"/>
      <c r="IQU62" s="183"/>
      <c r="IQV62" s="183"/>
      <c r="IQW62" s="183"/>
      <c r="IQX62" s="183"/>
      <c r="IQY62" s="183"/>
      <c r="IQZ62" s="183"/>
      <c r="IRA62" s="183"/>
      <c r="IRB62" s="183"/>
      <c r="IRC62" s="183"/>
      <c r="IRD62" s="183"/>
      <c r="IRE62" s="183"/>
      <c r="IRF62" s="183"/>
      <c r="IRG62" s="183"/>
      <c r="IRH62" s="183"/>
      <c r="IRI62" s="183"/>
      <c r="IRJ62" s="183"/>
      <c r="IRK62" s="183"/>
      <c r="IRL62" s="183"/>
      <c r="IRM62" s="183"/>
      <c r="IRN62" s="183"/>
      <c r="IRO62" s="183"/>
      <c r="IRP62" s="183"/>
      <c r="IRQ62" s="183"/>
      <c r="IRR62" s="183"/>
      <c r="IRS62" s="183"/>
      <c r="IRT62" s="183"/>
      <c r="IRU62" s="183"/>
      <c r="IRV62" s="183"/>
      <c r="IRW62" s="183"/>
      <c r="IRX62" s="183"/>
      <c r="IRY62" s="183"/>
      <c r="IRZ62" s="183"/>
      <c r="ISA62" s="183"/>
      <c r="ISB62" s="183"/>
      <c r="ISC62" s="183"/>
      <c r="ISD62" s="183"/>
      <c r="ISE62" s="183"/>
      <c r="ISF62" s="183"/>
      <c r="ISG62" s="183"/>
      <c r="ISH62" s="183"/>
      <c r="ISI62" s="183"/>
      <c r="ISJ62" s="183"/>
      <c r="ISK62" s="183"/>
      <c r="ISL62" s="183"/>
      <c r="ISM62" s="183"/>
      <c r="ISN62" s="183"/>
      <c r="ISO62" s="183"/>
      <c r="ISP62" s="183"/>
      <c r="ISQ62" s="183"/>
      <c r="ISR62" s="183"/>
      <c r="ISS62" s="183"/>
      <c r="IST62" s="183"/>
      <c r="ISU62" s="183"/>
      <c r="ISV62" s="183"/>
      <c r="ISW62" s="183"/>
      <c r="ISX62" s="183"/>
      <c r="ISY62" s="183"/>
      <c r="ISZ62" s="183"/>
      <c r="ITA62" s="183"/>
      <c r="ITB62" s="183"/>
      <c r="ITC62" s="183"/>
      <c r="ITD62" s="183"/>
      <c r="ITE62" s="183"/>
      <c r="ITF62" s="183"/>
      <c r="ITG62" s="183"/>
      <c r="ITH62" s="183"/>
      <c r="ITI62" s="183"/>
      <c r="ITJ62" s="183"/>
      <c r="ITK62" s="183"/>
      <c r="ITL62" s="183"/>
      <c r="ITM62" s="183"/>
      <c r="ITN62" s="183"/>
      <c r="ITO62" s="183"/>
      <c r="ITP62" s="183"/>
      <c r="ITQ62" s="183"/>
      <c r="ITR62" s="183"/>
      <c r="ITS62" s="183"/>
      <c r="ITT62" s="183"/>
      <c r="ITU62" s="183"/>
      <c r="ITV62" s="183"/>
      <c r="ITW62" s="183"/>
      <c r="ITX62" s="183"/>
      <c r="ITY62" s="183"/>
      <c r="ITZ62" s="183"/>
      <c r="IUA62" s="183"/>
      <c r="IUB62" s="183"/>
      <c r="IUC62" s="183"/>
      <c r="IUD62" s="183"/>
      <c r="IUE62" s="183"/>
      <c r="IUF62" s="183"/>
      <c r="IUG62" s="183"/>
      <c r="IUH62" s="183"/>
      <c r="IUI62" s="183"/>
      <c r="IUJ62" s="183"/>
      <c r="IUK62" s="183"/>
      <c r="IUL62" s="183"/>
      <c r="IUM62" s="183"/>
      <c r="IUN62" s="183"/>
      <c r="IUO62" s="183"/>
      <c r="IUP62" s="183"/>
      <c r="IUQ62" s="183"/>
      <c r="IUR62" s="183"/>
      <c r="IUS62" s="183"/>
      <c r="IUT62" s="183"/>
      <c r="IUU62" s="183"/>
      <c r="IUV62" s="183"/>
      <c r="IUW62" s="183"/>
      <c r="IUX62" s="183"/>
      <c r="IUY62" s="183"/>
      <c r="IUZ62" s="183"/>
      <c r="IVA62" s="183"/>
      <c r="IVB62" s="183"/>
      <c r="IVC62" s="183"/>
      <c r="IVD62" s="183"/>
      <c r="IVE62" s="183"/>
      <c r="IVF62" s="183"/>
      <c r="IVG62" s="183"/>
      <c r="IVH62" s="183"/>
      <c r="IVI62" s="183"/>
      <c r="IVJ62" s="183"/>
      <c r="IVK62" s="183"/>
      <c r="IVL62" s="183"/>
      <c r="IVM62" s="183"/>
      <c r="IVN62" s="183"/>
      <c r="IVO62" s="183"/>
      <c r="IVP62" s="183"/>
      <c r="IVQ62" s="183"/>
      <c r="IVR62" s="183"/>
      <c r="IVS62" s="183"/>
      <c r="IVT62" s="183"/>
      <c r="IVU62" s="183"/>
      <c r="IVV62" s="183"/>
      <c r="IVW62" s="183"/>
      <c r="IVX62" s="183"/>
      <c r="IVY62" s="183"/>
      <c r="IVZ62" s="183"/>
      <c r="IWA62" s="183"/>
      <c r="IWB62" s="183"/>
      <c r="IWC62" s="183"/>
      <c r="IWD62" s="183"/>
      <c r="IWE62" s="183"/>
      <c r="IWF62" s="183"/>
      <c r="IWG62" s="183"/>
      <c r="IWH62" s="183"/>
      <c r="IWI62" s="183"/>
      <c r="IWJ62" s="183"/>
      <c r="IWK62" s="183"/>
      <c r="IWL62" s="183"/>
      <c r="IWM62" s="183"/>
      <c r="IWN62" s="183"/>
      <c r="IWO62" s="183"/>
      <c r="IWP62" s="183"/>
      <c r="IWQ62" s="183"/>
      <c r="IWR62" s="183"/>
      <c r="IWS62" s="183"/>
      <c r="IWT62" s="183"/>
      <c r="IWU62" s="183"/>
      <c r="IWV62" s="183"/>
      <c r="IWW62" s="183"/>
      <c r="IWX62" s="183"/>
      <c r="IWY62" s="183"/>
      <c r="IWZ62" s="183"/>
      <c r="IXA62" s="183"/>
      <c r="IXB62" s="183"/>
      <c r="IXC62" s="183"/>
      <c r="IXD62" s="183"/>
      <c r="IXE62" s="183"/>
      <c r="IXF62" s="183"/>
      <c r="IXG62" s="183"/>
      <c r="IXH62" s="183"/>
      <c r="IXI62" s="183"/>
      <c r="IXJ62" s="183"/>
      <c r="IXK62" s="183"/>
      <c r="IXL62" s="183"/>
      <c r="IXM62" s="183"/>
      <c r="IXN62" s="183"/>
      <c r="IXO62" s="183"/>
      <c r="IXP62" s="183"/>
      <c r="IXQ62" s="183"/>
      <c r="IXR62" s="183"/>
      <c r="IXS62" s="183"/>
      <c r="IXT62" s="183"/>
      <c r="IXU62" s="183"/>
      <c r="IXV62" s="183"/>
      <c r="IXW62" s="183"/>
      <c r="IXX62" s="183"/>
      <c r="IXY62" s="183"/>
      <c r="IXZ62" s="183"/>
      <c r="IYA62" s="183"/>
      <c r="IYB62" s="183"/>
      <c r="IYC62" s="183"/>
      <c r="IYD62" s="183"/>
      <c r="IYE62" s="183"/>
      <c r="IYF62" s="183"/>
      <c r="IYG62" s="183"/>
      <c r="IYH62" s="183"/>
      <c r="IYI62" s="183"/>
      <c r="IYJ62" s="183"/>
      <c r="IYK62" s="183"/>
      <c r="IYL62" s="183"/>
      <c r="IYM62" s="183"/>
      <c r="IYN62" s="183"/>
      <c r="IYO62" s="183"/>
      <c r="IYP62" s="183"/>
      <c r="IYQ62" s="183"/>
      <c r="IYR62" s="183"/>
      <c r="IYS62" s="183"/>
      <c r="IYT62" s="183"/>
      <c r="IYU62" s="183"/>
      <c r="IYV62" s="183"/>
      <c r="IYW62" s="183"/>
      <c r="IYX62" s="183"/>
      <c r="IYY62" s="183"/>
      <c r="IYZ62" s="183"/>
      <c r="IZA62" s="183"/>
      <c r="IZB62" s="183"/>
      <c r="IZC62" s="183"/>
      <c r="IZD62" s="183"/>
      <c r="IZE62" s="183"/>
      <c r="IZF62" s="183"/>
      <c r="IZG62" s="183"/>
      <c r="IZH62" s="183"/>
      <c r="IZI62" s="183"/>
      <c r="IZJ62" s="183"/>
      <c r="IZK62" s="183"/>
      <c r="IZL62" s="183"/>
      <c r="IZM62" s="183"/>
      <c r="IZN62" s="183"/>
      <c r="IZO62" s="183"/>
      <c r="IZP62" s="183"/>
      <c r="IZQ62" s="183"/>
      <c r="IZR62" s="183"/>
      <c r="IZS62" s="183"/>
      <c r="IZT62" s="183"/>
      <c r="IZU62" s="183"/>
      <c r="IZV62" s="183"/>
      <c r="IZW62" s="183"/>
      <c r="IZX62" s="183"/>
      <c r="IZY62" s="183"/>
      <c r="IZZ62" s="183"/>
      <c r="JAA62" s="183"/>
      <c r="JAB62" s="183"/>
      <c r="JAC62" s="183"/>
      <c r="JAD62" s="183"/>
      <c r="JAE62" s="183"/>
      <c r="JAF62" s="183"/>
      <c r="JAG62" s="183"/>
      <c r="JAH62" s="183"/>
      <c r="JAI62" s="183"/>
      <c r="JAJ62" s="183"/>
      <c r="JAK62" s="183"/>
      <c r="JAL62" s="183"/>
      <c r="JAM62" s="183"/>
      <c r="JAN62" s="183"/>
      <c r="JAO62" s="183"/>
      <c r="JAP62" s="183"/>
      <c r="JAQ62" s="183"/>
      <c r="JAR62" s="183"/>
      <c r="JAS62" s="183"/>
      <c r="JAT62" s="183"/>
      <c r="JAU62" s="183"/>
      <c r="JAV62" s="183"/>
      <c r="JAW62" s="183"/>
      <c r="JAX62" s="183"/>
      <c r="JAY62" s="183"/>
      <c r="JAZ62" s="183"/>
      <c r="JBA62" s="183"/>
      <c r="JBB62" s="183"/>
      <c r="JBC62" s="183"/>
      <c r="JBD62" s="183"/>
      <c r="JBE62" s="183"/>
      <c r="JBF62" s="183"/>
      <c r="JBG62" s="183"/>
      <c r="JBH62" s="183"/>
      <c r="JBI62" s="183"/>
      <c r="JBJ62" s="183"/>
      <c r="JBK62" s="183"/>
      <c r="JBL62" s="183"/>
      <c r="JBM62" s="183"/>
      <c r="JBN62" s="183"/>
      <c r="JBO62" s="183"/>
      <c r="JBP62" s="183"/>
      <c r="JBQ62" s="183"/>
      <c r="JBR62" s="183"/>
      <c r="JBS62" s="183"/>
      <c r="JBT62" s="183"/>
      <c r="JBU62" s="183"/>
      <c r="JBV62" s="183"/>
      <c r="JBW62" s="183"/>
      <c r="JBX62" s="183"/>
      <c r="JBY62" s="183"/>
      <c r="JBZ62" s="183"/>
      <c r="JCA62" s="183"/>
      <c r="JCB62" s="183"/>
      <c r="JCC62" s="183"/>
      <c r="JCD62" s="183"/>
      <c r="JCE62" s="183"/>
      <c r="JCF62" s="183"/>
      <c r="JCG62" s="183"/>
      <c r="JCH62" s="183"/>
      <c r="JCI62" s="183"/>
      <c r="JCJ62" s="183"/>
      <c r="JCK62" s="183"/>
      <c r="JCL62" s="183"/>
      <c r="JCM62" s="183"/>
      <c r="JCN62" s="183"/>
      <c r="JCO62" s="183"/>
      <c r="JCP62" s="183"/>
      <c r="JCQ62" s="183"/>
      <c r="JCR62" s="183"/>
      <c r="JCS62" s="183"/>
      <c r="JCT62" s="183"/>
      <c r="JCU62" s="183"/>
      <c r="JCV62" s="183"/>
      <c r="JCW62" s="183"/>
      <c r="JCX62" s="183"/>
      <c r="JCY62" s="183"/>
      <c r="JCZ62" s="183"/>
      <c r="JDA62" s="183"/>
      <c r="JDB62" s="183"/>
      <c r="JDC62" s="183"/>
      <c r="JDD62" s="183"/>
      <c r="JDE62" s="183"/>
      <c r="JDF62" s="183"/>
      <c r="JDG62" s="183"/>
      <c r="JDH62" s="183"/>
      <c r="JDI62" s="183"/>
      <c r="JDJ62" s="183"/>
      <c r="JDK62" s="183"/>
      <c r="JDL62" s="183"/>
      <c r="JDM62" s="183"/>
      <c r="JDN62" s="183"/>
      <c r="JDO62" s="183"/>
      <c r="JDP62" s="183"/>
      <c r="JDQ62" s="183"/>
      <c r="JDR62" s="183"/>
      <c r="JDS62" s="183"/>
      <c r="JDT62" s="183"/>
      <c r="JDU62" s="183"/>
      <c r="JDV62" s="183"/>
      <c r="JDW62" s="183"/>
      <c r="JDX62" s="183"/>
      <c r="JDY62" s="183"/>
      <c r="JDZ62" s="183"/>
      <c r="JEA62" s="183"/>
      <c r="JEB62" s="183"/>
      <c r="JEC62" s="183"/>
      <c r="JED62" s="183"/>
      <c r="JEE62" s="183"/>
      <c r="JEF62" s="183"/>
      <c r="JEG62" s="183"/>
      <c r="JEH62" s="183"/>
      <c r="JEI62" s="183"/>
      <c r="JEJ62" s="183"/>
      <c r="JEK62" s="183"/>
      <c r="JEL62" s="183"/>
      <c r="JEM62" s="183"/>
      <c r="JEN62" s="183"/>
      <c r="JEO62" s="183"/>
      <c r="JEP62" s="183"/>
      <c r="JEQ62" s="183"/>
      <c r="JER62" s="183"/>
      <c r="JES62" s="183"/>
      <c r="JET62" s="183"/>
      <c r="JEU62" s="183"/>
      <c r="JEV62" s="183"/>
      <c r="JEW62" s="183"/>
      <c r="JEX62" s="183"/>
      <c r="JEY62" s="183"/>
      <c r="JEZ62" s="183"/>
      <c r="JFA62" s="183"/>
      <c r="JFB62" s="183"/>
      <c r="JFC62" s="183"/>
      <c r="JFD62" s="183"/>
      <c r="JFE62" s="183"/>
      <c r="JFF62" s="183"/>
      <c r="JFG62" s="183"/>
      <c r="JFH62" s="183"/>
      <c r="JFI62" s="183"/>
      <c r="JFJ62" s="183"/>
      <c r="JFK62" s="183"/>
      <c r="JFL62" s="183"/>
      <c r="JFM62" s="183"/>
      <c r="JFN62" s="183"/>
      <c r="JFO62" s="183"/>
      <c r="JFP62" s="183"/>
      <c r="JFQ62" s="183"/>
      <c r="JFR62" s="183"/>
      <c r="JFS62" s="183"/>
      <c r="JFT62" s="183"/>
      <c r="JFU62" s="183"/>
      <c r="JFV62" s="183"/>
      <c r="JFW62" s="183"/>
      <c r="JFX62" s="183"/>
      <c r="JFY62" s="183"/>
      <c r="JFZ62" s="183"/>
      <c r="JGA62" s="183"/>
      <c r="JGB62" s="183"/>
      <c r="JGC62" s="183"/>
      <c r="JGD62" s="183"/>
      <c r="JGE62" s="183"/>
      <c r="JGF62" s="183"/>
      <c r="JGG62" s="183"/>
      <c r="JGH62" s="183"/>
      <c r="JGI62" s="183"/>
      <c r="JGJ62" s="183"/>
      <c r="JGK62" s="183"/>
      <c r="JGL62" s="183"/>
      <c r="JGM62" s="183"/>
      <c r="JGN62" s="183"/>
      <c r="JGO62" s="183"/>
      <c r="JGP62" s="183"/>
      <c r="JGQ62" s="183"/>
      <c r="JGR62" s="183"/>
      <c r="JGS62" s="183"/>
      <c r="JGT62" s="183"/>
      <c r="JGU62" s="183"/>
      <c r="JGV62" s="183"/>
      <c r="JGW62" s="183"/>
      <c r="JGX62" s="183"/>
      <c r="JGY62" s="183"/>
      <c r="JGZ62" s="183"/>
      <c r="JHA62" s="183"/>
      <c r="JHB62" s="183"/>
      <c r="JHC62" s="183"/>
      <c r="JHD62" s="183"/>
      <c r="JHE62" s="183"/>
      <c r="JHF62" s="183"/>
      <c r="JHG62" s="183"/>
      <c r="JHH62" s="183"/>
      <c r="JHI62" s="183"/>
      <c r="JHJ62" s="183"/>
      <c r="JHK62" s="183"/>
      <c r="JHL62" s="183"/>
      <c r="JHM62" s="183"/>
      <c r="JHN62" s="183"/>
      <c r="JHO62" s="183"/>
      <c r="JHP62" s="183"/>
      <c r="JHQ62" s="183"/>
      <c r="JHR62" s="183"/>
      <c r="JHS62" s="183"/>
      <c r="JHT62" s="183"/>
      <c r="JHU62" s="183"/>
      <c r="JHV62" s="183"/>
      <c r="JHW62" s="183"/>
      <c r="JHX62" s="183"/>
      <c r="JHY62" s="183"/>
      <c r="JHZ62" s="183"/>
      <c r="JIA62" s="183"/>
      <c r="JIB62" s="183"/>
      <c r="JIC62" s="183"/>
      <c r="JID62" s="183"/>
      <c r="JIE62" s="183"/>
      <c r="JIF62" s="183"/>
      <c r="JIG62" s="183"/>
      <c r="JIH62" s="183"/>
      <c r="JII62" s="183"/>
      <c r="JIJ62" s="183"/>
      <c r="JIK62" s="183"/>
      <c r="JIL62" s="183"/>
      <c r="JIM62" s="183"/>
      <c r="JIN62" s="183"/>
      <c r="JIO62" s="183"/>
      <c r="JIP62" s="183"/>
      <c r="JIQ62" s="183"/>
      <c r="JIR62" s="183"/>
      <c r="JIS62" s="183"/>
      <c r="JIT62" s="183"/>
      <c r="JIU62" s="183"/>
      <c r="JIV62" s="183"/>
      <c r="JIW62" s="183"/>
      <c r="JIX62" s="183"/>
      <c r="JIY62" s="183"/>
      <c r="JIZ62" s="183"/>
      <c r="JJA62" s="183"/>
      <c r="JJB62" s="183"/>
      <c r="JJC62" s="183"/>
      <c r="JJD62" s="183"/>
      <c r="JJE62" s="183"/>
      <c r="JJF62" s="183"/>
      <c r="JJG62" s="183"/>
      <c r="JJH62" s="183"/>
      <c r="JJI62" s="183"/>
      <c r="JJJ62" s="183"/>
      <c r="JJK62" s="183"/>
      <c r="JJL62" s="183"/>
      <c r="JJM62" s="183"/>
      <c r="JJN62" s="183"/>
      <c r="JJO62" s="183"/>
      <c r="JJP62" s="183"/>
      <c r="JJQ62" s="183"/>
      <c r="JJR62" s="183"/>
      <c r="JJS62" s="183"/>
      <c r="JJT62" s="183"/>
      <c r="JJU62" s="183"/>
      <c r="JJV62" s="183"/>
      <c r="JJW62" s="183"/>
      <c r="JJX62" s="183"/>
      <c r="JJY62" s="183"/>
      <c r="JJZ62" s="183"/>
      <c r="JKA62" s="183"/>
      <c r="JKB62" s="183"/>
      <c r="JKC62" s="183"/>
      <c r="JKD62" s="183"/>
      <c r="JKE62" s="183"/>
      <c r="JKF62" s="183"/>
      <c r="JKG62" s="183"/>
      <c r="JKH62" s="183"/>
      <c r="JKI62" s="183"/>
      <c r="JKJ62" s="183"/>
      <c r="JKK62" s="183"/>
      <c r="JKL62" s="183"/>
      <c r="JKM62" s="183"/>
      <c r="JKN62" s="183"/>
      <c r="JKO62" s="183"/>
      <c r="JKP62" s="183"/>
      <c r="JKQ62" s="183"/>
      <c r="JKR62" s="183"/>
      <c r="JKS62" s="183"/>
      <c r="JKT62" s="183"/>
      <c r="JKU62" s="183"/>
      <c r="JKV62" s="183"/>
      <c r="JKW62" s="183"/>
      <c r="JKX62" s="183"/>
      <c r="JKY62" s="183"/>
      <c r="JKZ62" s="183"/>
      <c r="JLA62" s="183"/>
      <c r="JLB62" s="183"/>
      <c r="JLC62" s="183"/>
      <c r="JLD62" s="183"/>
      <c r="JLE62" s="183"/>
      <c r="JLF62" s="183"/>
      <c r="JLG62" s="183"/>
      <c r="JLH62" s="183"/>
      <c r="JLI62" s="183"/>
      <c r="JLJ62" s="183"/>
      <c r="JLK62" s="183"/>
      <c r="JLL62" s="183"/>
      <c r="JLM62" s="183"/>
      <c r="JLN62" s="183"/>
      <c r="JLO62" s="183"/>
      <c r="JLP62" s="183"/>
      <c r="JLQ62" s="183"/>
      <c r="JLR62" s="183"/>
      <c r="JLS62" s="183"/>
      <c r="JLT62" s="183"/>
      <c r="JLU62" s="183"/>
      <c r="JLV62" s="183"/>
      <c r="JLW62" s="183"/>
      <c r="JLX62" s="183"/>
      <c r="JLY62" s="183"/>
      <c r="JLZ62" s="183"/>
      <c r="JMA62" s="183"/>
      <c r="JMB62" s="183"/>
      <c r="JMC62" s="183"/>
      <c r="JMD62" s="183"/>
      <c r="JME62" s="183"/>
      <c r="JMF62" s="183"/>
      <c r="JMG62" s="183"/>
      <c r="JMH62" s="183"/>
      <c r="JMI62" s="183"/>
      <c r="JMJ62" s="183"/>
      <c r="JMK62" s="183"/>
      <c r="JML62" s="183"/>
      <c r="JMM62" s="183"/>
      <c r="JMN62" s="183"/>
      <c r="JMO62" s="183"/>
      <c r="JMP62" s="183"/>
      <c r="JMQ62" s="183"/>
      <c r="JMR62" s="183"/>
      <c r="JMS62" s="183"/>
      <c r="JMT62" s="183"/>
      <c r="JMU62" s="183"/>
      <c r="JMV62" s="183"/>
      <c r="JMW62" s="183"/>
      <c r="JMX62" s="183"/>
      <c r="JMY62" s="183"/>
      <c r="JMZ62" s="183"/>
      <c r="JNA62" s="183"/>
      <c r="JNB62" s="183"/>
      <c r="JNC62" s="183"/>
      <c r="JND62" s="183"/>
      <c r="JNE62" s="183"/>
      <c r="JNF62" s="183"/>
      <c r="JNG62" s="183"/>
      <c r="JNH62" s="183"/>
      <c r="JNI62" s="183"/>
      <c r="JNJ62" s="183"/>
      <c r="JNK62" s="183"/>
      <c r="JNL62" s="183"/>
      <c r="JNM62" s="183"/>
      <c r="JNN62" s="183"/>
      <c r="JNO62" s="183"/>
      <c r="JNP62" s="183"/>
      <c r="JNQ62" s="183"/>
      <c r="JNR62" s="183"/>
      <c r="JNS62" s="183"/>
      <c r="JNT62" s="183"/>
      <c r="JNU62" s="183"/>
      <c r="JNV62" s="183"/>
      <c r="JNW62" s="183"/>
      <c r="JNX62" s="183"/>
      <c r="JNY62" s="183"/>
      <c r="JNZ62" s="183"/>
      <c r="JOA62" s="183"/>
      <c r="JOB62" s="183"/>
      <c r="JOC62" s="183"/>
      <c r="JOD62" s="183"/>
      <c r="JOE62" s="183"/>
      <c r="JOF62" s="183"/>
      <c r="JOG62" s="183"/>
      <c r="JOH62" s="183"/>
      <c r="JOI62" s="183"/>
      <c r="JOJ62" s="183"/>
      <c r="JOK62" s="183"/>
      <c r="JOL62" s="183"/>
      <c r="JOM62" s="183"/>
      <c r="JON62" s="183"/>
      <c r="JOO62" s="183"/>
      <c r="JOP62" s="183"/>
      <c r="JOQ62" s="183"/>
      <c r="JOR62" s="183"/>
      <c r="JOS62" s="183"/>
      <c r="JOT62" s="183"/>
      <c r="JOU62" s="183"/>
      <c r="JOV62" s="183"/>
      <c r="JOW62" s="183"/>
      <c r="JOX62" s="183"/>
      <c r="JOY62" s="183"/>
      <c r="JOZ62" s="183"/>
      <c r="JPA62" s="183"/>
      <c r="JPB62" s="183"/>
      <c r="JPC62" s="183"/>
      <c r="JPD62" s="183"/>
      <c r="JPE62" s="183"/>
      <c r="JPF62" s="183"/>
      <c r="JPG62" s="183"/>
      <c r="JPH62" s="183"/>
      <c r="JPI62" s="183"/>
      <c r="JPJ62" s="183"/>
      <c r="JPK62" s="183"/>
      <c r="JPL62" s="183"/>
      <c r="JPM62" s="183"/>
      <c r="JPN62" s="183"/>
      <c r="JPO62" s="183"/>
      <c r="JPP62" s="183"/>
      <c r="JPQ62" s="183"/>
      <c r="JPR62" s="183"/>
      <c r="JPS62" s="183"/>
      <c r="JPT62" s="183"/>
      <c r="JPU62" s="183"/>
      <c r="JPV62" s="183"/>
      <c r="JPW62" s="183"/>
      <c r="JPX62" s="183"/>
      <c r="JPY62" s="183"/>
      <c r="JPZ62" s="183"/>
      <c r="JQA62" s="183"/>
      <c r="JQB62" s="183"/>
      <c r="JQC62" s="183"/>
      <c r="JQD62" s="183"/>
      <c r="JQE62" s="183"/>
      <c r="JQF62" s="183"/>
      <c r="JQG62" s="183"/>
      <c r="JQH62" s="183"/>
      <c r="JQI62" s="183"/>
      <c r="JQJ62" s="183"/>
      <c r="JQK62" s="183"/>
      <c r="JQL62" s="183"/>
      <c r="JQM62" s="183"/>
      <c r="JQN62" s="183"/>
      <c r="JQO62" s="183"/>
      <c r="JQP62" s="183"/>
      <c r="JQQ62" s="183"/>
      <c r="JQR62" s="183"/>
      <c r="JQS62" s="183"/>
      <c r="JQT62" s="183"/>
      <c r="JQU62" s="183"/>
      <c r="JQV62" s="183"/>
      <c r="JQW62" s="183"/>
      <c r="JQX62" s="183"/>
      <c r="JQY62" s="183"/>
      <c r="JQZ62" s="183"/>
      <c r="JRA62" s="183"/>
      <c r="JRB62" s="183"/>
      <c r="JRC62" s="183"/>
      <c r="JRD62" s="183"/>
      <c r="JRE62" s="183"/>
      <c r="JRF62" s="183"/>
      <c r="JRG62" s="183"/>
      <c r="JRH62" s="183"/>
      <c r="JRI62" s="183"/>
      <c r="JRJ62" s="183"/>
      <c r="JRK62" s="183"/>
      <c r="JRL62" s="183"/>
      <c r="JRM62" s="183"/>
      <c r="JRN62" s="183"/>
      <c r="JRO62" s="183"/>
      <c r="JRP62" s="183"/>
      <c r="JRQ62" s="183"/>
      <c r="JRR62" s="183"/>
      <c r="JRS62" s="183"/>
      <c r="JRT62" s="183"/>
      <c r="JRU62" s="183"/>
      <c r="JRV62" s="183"/>
      <c r="JRW62" s="183"/>
      <c r="JRX62" s="183"/>
      <c r="JRY62" s="183"/>
      <c r="JRZ62" s="183"/>
      <c r="JSA62" s="183"/>
      <c r="JSB62" s="183"/>
      <c r="JSC62" s="183"/>
      <c r="JSD62" s="183"/>
      <c r="JSE62" s="183"/>
      <c r="JSF62" s="183"/>
      <c r="JSG62" s="183"/>
      <c r="JSH62" s="183"/>
      <c r="JSI62" s="183"/>
      <c r="JSJ62" s="183"/>
      <c r="JSK62" s="183"/>
      <c r="JSL62" s="183"/>
      <c r="JSM62" s="183"/>
      <c r="JSN62" s="183"/>
      <c r="JSO62" s="183"/>
      <c r="JSP62" s="183"/>
      <c r="JSQ62" s="183"/>
      <c r="JSR62" s="183"/>
      <c r="JSS62" s="183"/>
      <c r="JST62" s="183"/>
      <c r="JSU62" s="183"/>
      <c r="JSV62" s="183"/>
      <c r="JSW62" s="183"/>
      <c r="JSX62" s="183"/>
      <c r="JSY62" s="183"/>
      <c r="JSZ62" s="183"/>
      <c r="JTA62" s="183"/>
      <c r="JTB62" s="183"/>
      <c r="JTC62" s="183"/>
      <c r="JTD62" s="183"/>
      <c r="JTE62" s="183"/>
      <c r="JTF62" s="183"/>
      <c r="JTG62" s="183"/>
      <c r="JTH62" s="183"/>
      <c r="JTI62" s="183"/>
      <c r="JTJ62" s="183"/>
      <c r="JTK62" s="183"/>
      <c r="JTL62" s="183"/>
      <c r="JTM62" s="183"/>
      <c r="JTN62" s="183"/>
      <c r="JTO62" s="183"/>
      <c r="JTP62" s="183"/>
      <c r="JTQ62" s="183"/>
      <c r="JTR62" s="183"/>
      <c r="JTS62" s="183"/>
      <c r="JTT62" s="183"/>
      <c r="JTU62" s="183"/>
      <c r="JTV62" s="183"/>
      <c r="JTW62" s="183"/>
      <c r="JTX62" s="183"/>
      <c r="JTY62" s="183"/>
      <c r="JTZ62" s="183"/>
      <c r="JUA62" s="183"/>
      <c r="JUB62" s="183"/>
      <c r="JUC62" s="183"/>
      <c r="JUD62" s="183"/>
      <c r="JUE62" s="183"/>
      <c r="JUF62" s="183"/>
      <c r="JUG62" s="183"/>
      <c r="JUH62" s="183"/>
      <c r="JUI62" s="183"/>
      <c r="JUJ62" s="183"/>
      <c r="JUK62" s="183"/>
      <c r="JUL62" s="183"/>
      <c r="JUM62" s="183"/>
      <c r="JUN62" s="183"/>
      <c r="JUO62" s="183"/>
      <c r="JUP62" s="183"/>
      <c r="JUQ62" s="183"/>
      <c r="JUR62" s="183"/>
      <c r="JUS62" s="183"/>
      <c r="JUT62" s="183"/>
      <c r="JUU62" s="183"/>
      <c r="JUV62" s="183"/>
      <c r="JUW62" s="183"/>
      <c r="JUX62" s="183"/>
      <c r="JUY62" s="183"/>
      <c r="JUZ62" s="183"/>
      <c r="JVA62" s="183"/>
      <c r="JVB62" s="183"/>
      <c r="JVC62" s="183"/>
      <c r="JVD62" s="183"/>
      <c r="JVE62" s="183"/>
      <c r="JVF62" s="183"/>
      <c r="JVG62" s="183"/>
      <c r="JVH62" s="183"/>
      <c r="JVI62" s="183"/>
      <c r="JVJ62" s="183"/>
      <c r="JVK62" s="183"/>
      <c r="JVL62" s="183"/>
      <c r="JVM62" s="183"/>
      <c r="JVN62" s="183"/>
      <c r="JVO62" s="183"/>
      <c r="JVP62" s="183"/>
      <c r="JVQ62" s="183"/>
      <c r="JVR62" s="183"/>
      <c r="JVS62" s="183"/>
      <c r="JVT62" s="183"/>
      <c r="JVU62" s="183"/>
      <c r="JVV62" s="183"/>
      <c r="JVW62" s="183"/>
      <c r="JVX62" s="183"/>
      <c r="JVY62" s="183"/>
      <c r="JVZ62" s="183"/>
      <c r="JWA62" s="183"/>
      <c r="JWB62" s="183"/>
      <c r="JWC62" s="183"/>
      <c r="JWD62" s="183"/>
      <c r="JWE62" s="183"/>
      <c r="JWF62" s="183"/>
      <c r="JWG62" s="183"/>
      <c r="JWH62" s="183"/>
      <c r="JWI62" s="183"/>
      <c r="JWJ62" s="183"/>
      <c r="JWK62" s="183"/>
      <c r="JWL62" s="183"/>
      <c r="JWM62" s="183"/>
      <c r="JWN62" s="183"/>
      <c r="JWO62" s="183"/>
      <c r="JWP62" s="183"/>
      <c r="JWQ62" s="183"/>
      <c r="JWR62" s="183"/>
      <c r="JWS62" s="183"/>
      <c r="JWT62" s="183"/>
      <c r="JWU62" s="183"/>
      <c r="JWV62" s="183"/>
      <c r="JWW62" s="183"/>
      <c r="JWX62" s="183"/>
      <c r="JWY62" s="183"/>
      <c r="JWZ62" s="183"/>
      <c r="JXA62" s="183"/>
      <c r="JXB62" s="183"/>
      <c r="JXC62" s="183"/>
      <c r="JXD62" s="183"/>
      <c r="JXE62" s="183"/>
      <c r="JXF62" s="183"/>
      <c r="JXG62" s="183"/>
      <c r="JXH62" s="183"/>
      <c r="JXI62" s="183"/>
      <c r="JXJ62" s="183"/>
      <c r="JXK62" s="183"/>
      <c r="JXL62" s="183"/>
      <c r="JXM62" s="183"/>
      <c r="JXN62" s="183"/>
      <c r="JXO62" s="183"/>
      <c r="JXP62" s="183"/>
      <c r="JXQ62" s="183"/>
      <c r="JXR62" s="183"/>
      <c r="JXS62" s="183"/>
      <c r="JXT62" s="183"/>
      <c r="JXU62" s="183"/>
      <c r="JXV62" s="183"/>
      <c r="JXW62" s="183"/>
      <c r="JXX62" s="183"/>
      <c r="JXY62" s="183"/>
      <c r="JXZ62" s="183"/>
      <c r="JYA62" s="183"/>
      <c r="JYB62" s="183"/>
      <c r="JYC62" s="183"/>
      <c r="JYD62" s="183"/>
      <c r="JYE62" s="183"/>
      <c r="JYF62" s="183"/>
      <c r="JYG62" s="183"/>
      <c r="JYH62" s="183"/>
      <c r="JYI62" s="183"/>
      <c r="JYJ62" s="183"/>
      <c r="JYK62" s="183"/>
      <c r="JYL62" s="183"/>
      <c r="JYM62" s="183"/>
      <c r="JYN62" s="183"/>
      <c r="JYO62" s="183"/>
      <c r="JYP62" s="183"/>
      <c r="JYQ62" s="183"/>
      <c r="JYR62" s="183"/>
      <c r="JYS62" s="183"/>
      <c r="JYT62" s="183"/>
      <c r="JYU62" s="183"/>
      <c r="JYV62" s="183"/>
      <c r="JYW62" s="183"/>
      <c r="JYX62" s="183"/>
      <c r="JYY62" s="183"/>
      <c r="JYZ62" s="183"/>
      <c r="JZA62" s="183"/>
      <c r="JZB62" s="183"/>
      <c r="JZC62" s="183"/>
      <c r="JZD62" s="183"/>
      <c r="JZE62" s="183"/>
      <c r="JZF62" s="183"/>
      <c r="JZG62" s="183"/>
      <c r="JZH62" s="183"/>
      <c r="JZI62" s="183"/>
      <c r="JZJ62" s="183"/>
      <c r="JZK62" s="183"/>
      <c r="JZL62" s="183"/>
      <c r="JZM62" s="183"/>
      <c r="JZN62" s="183"/>
      <c r="JZO62" s="183"/>
      <c r="JZP62" s="183"/>
      <c r="JZQ62" s="183"/>
      <c r="JZR62" s="183"/>
      <c r="JZS62" s="183"/>
      <c r="JZT62" s="183"/>
      <c r="JZU62" s="183"/>
      <c r="JZV62" s="183"/>
      <c r="JZW62" s="183"/>
      <c r="JZX62" s="183"/>
      <c r="JZY62" s="183"/>
      <c r="JZZ62" s="183"/>
      <c r="KAA62" s="183"/>
      <c r="KAB62" s="183"/>
      <c r="KAC62" s="183"/>
      <c r="KAD62" s="183"/>
      <c r="KAE62" s="183"/>
      <c r="KAF62" s="183"/>
      <c r="KAG62" s="183"/>
      <c r="KAH62" s="183"/>
      <c r="KAI62" s="183"/>
      <c r="KAJ62" s="183"/>
      <c r="KAK62" s="183"/>
      <c r="KAL62" s="183"/>
      <c r="KAM62" s="183"/>
      <c r="KAN62" s="183"/>
      <c r="KAO62" s="183"/>
      <c r="KAP62" s="183"/>
      <c r="KAQ62" s="183"/>
      <c r="KAR62" s="183"/>
      <c r="KAS62" s="183"/>
      <c r="KAT62" s="183"/>
      <c r="KAU62" s="183"/>
      <c r="KAV62" s="183"/>
      <c r="KAW62" s="183"/>
      <c r="KAX62" s="183"/>
      <c r="KAY62" s="183"/>
      <c r="KAZ62" s="183"/>
      <c r="KBA62" s="183"/>
      <c r="KBB62" s="183"/>
      <c r="KBC62" s="183"/>
      <c r="KBD62" s="183"/>
      <c r="KBE62" s="183"/>
      <c r="KBF62" s="183"/>
      <c r="KBG62" s="183"/>
      <c r="KBH62" s="183"/>
      <c r="KBI62" s="183"/>
      <c r="KBJ62" s="183"/>
      <c r="KBK62" s="183"/>
      <c r="KBL62" s="183"/>
      <c r="KBM62" s="183"/>
      <c r="KBN62" s="183"/>
      <c r="KBO62" s="183"/>
      <c r="KBP62" s="183"/>
      <c r="KBQ62" s="183"/>
      <c r="KBR62" s="183"/>
      <c r="KBS62" s="183"/>
      <c r="KBT62" s="183"/>
      <c r="KBU62" s="183"/>
      <c r="KBV62" s="183"/>
      <c r="KBW62" s="183"/>
      <c r="KBX62" s="183"/>
      <c r="KBY62" s="183"/>
      <c r="KBZ62" s="183"/>
      <c r="KCA62" s="183"/>
      <c r="KCB62" s="183"/>
      <c r="KCC62" s="183"/>
      <c r="KCD62" s="183"/>
      <c r="KCE62" s="183"/>
      <c r="KCF62" s="183"/>
      <c r="KCG62" s="183"/>
      <c r="KCH62" s="183"/>
      <c r="KCI62" s="183"/>
      <c r="KCJ62" s="183"/>
      <c r="KCK62" s="183"/>
      <c r="KCL62" s="183"/>
      <c r="KCM62" s="183"/>
      <c r="KCN62" s="183"/>
      <c r="KCO62" s="183"/>
      <c r="KCP62" s="183"/>
      <c r="KCQ62" s="183"/>
      <c r="KCR62" s="183"/>
      <c r="KCS62" s="183"/>
      <c r="KCT62" s="183"/>
      <c r="KCU62" s="183"/>
      <c r="KCV62" s="183"/>
      <c r="KCW62" s="183"/>
      <c r="KCX62" s="183"/>
      <c r="KCY62" s="183"/>
      <c r="KCZ62" s="183"/>
      <c r="KDA62" s="183"/>
      <c r="KDB62" s="183"/>
      <c r="KDC62" s="183"/>
      <c r="KDD62" s="183"/>
      <c r="KDE62" s="183"/>
      <c r="KDF62" s="183"/>
      <c r="KDG62" s="183"/>
      <c r="KDH62" s="183"/>
      <c r="KDI62" s="183"/>
      <c r="KDJ62" s="183"/>
      <c r="KDK62" s="183"/>
      <c r="KDL62" s="183"/>
      <c r="KDM62" s="183"/>
      <c r="KDN62" s="183"/>
      <c r="KDO62" s="183"/>
      <c r="KDP62" s="183"/>
      <c r="KDQ62" s="183"/>
      <c r="KDR62" s="183"/>
      <c r="KDS62" s="183"/>
      <c r="KDT62" s="183"/>
      <c r="KDU62" s="183"/>
      <c r="KDV62" s="183"/>
      <c r="KDW62" s="183"/>
      <c r="KDX62" s="183"/>
      <c r="KDY62" s="183"/>
      <c r="KDZ62" s="183"/>
      <c r="KEA62" s="183"/>
      <c r="KEB62" s="183"/>
      <c r="KEC62" s="183"/>
      <c r="KED62" s="183"/>
      <c r="KEE62" s="183"/>
      <c r="KEF62" s="183"/>
      <c r="KEG62" s="183"/>
      <c r="KEH62" s="183"/>
      <c r="KEI62" s="183"/>
      <c r="KEJ62" s="183"/>
      <c r="KEK62" s="183"/>
      <c r="KEL62" s="183"/>
      <c r="KEM62" s="183"/>
      <c r="KEN62" s="183"/>
      <c r="KEO62" s="183"/>
      <c r="KEP62" s="183"/>
      <c r="KEQ62" s="183"/>
      <c r="KER62" s="183"/>
      <c r="KES62" s="183"/>
      <c r="KET62" s="183"/>
      <c r="KEU62" s="183"/>
      <c r="KEV62" s="183"/>
      <c r="KEW62" s="183"/>
      <c r="KEX62" s="183"/>
      <c r="KEY62" s="183"/>
      <c r="KEZ62" s="183"/>
      <c r="KFA62" s="183"/>
      <c r="KFB62" s="183"/>
      <c r="KFC62" s="183"/>
      <c r="KFD62" s="183"/>
      <c r="KFE62" s="183"/>
      <c r="KFF62" s="183"/>
      <c r="KFG62" s="183"/>
      <c r="KFH62" s="183"/>
      <c r="KFI62" s="183"/>
      <c r="KFJ62" s="183"/>
      <c r="KFK62" s="183"/>
      <c r="KFL62" s="183"/>
      <c r="KFM62" s="183"/>
      <c r="KFN62" s="183"/>
      <c r="KFO62" s="183"/>
      <c r="KFP62" s="183"/>
      <c r="KFQ62" s="183"/>
      <c r="KFR62" s="183"/>
      <c r="KFS62" s="183"/>
      <c r="KFT62" s="183"/>
      <c r="KFU62" s="183"/>
      <c r="KFV62" s="183"/>
      <c r="KFW62" s="183"/>
      <c r="KFX62" s="183"/>
      <c r="KFY62" s="183"/>
      <c r="KFZ62" s="183"/>
      <c r="KGA62" s="183"/>
      <c r="KGB62" s="183"/>
      <c r="KGC62" s="183"/>
      <c r="KGD62" s="183"/>
      <c r="KGE62" s="183"/>
      <c r="KGF62" s="183"/>
      <c r="KGG62" s="183"/>
      <c r="KGH62" s="183"/>
      <c r="KGI62" s="183"/>
      <c r="KGJ62" s="183"/>
      <c r="KGK62" s="183"/>
      <c r="KGL62" s="183"/>
      <c r="KGM62" s="183"/>
      <c r="KGN62" s="183"/>
      <c r="KGO62" s="183"/>
      <c r="KGP62" s="183"/>
      <c r="KGQ62" s="183"/>
      <c r="KGR62" s="183"/>
      <c r="KGS62" s="183"/>
      <c r="KGT62" s="183"/>
      <c r="KGU62" s="183"/>
      <c r="KGV62" s="183"/>
      <c r="KGW62" s="183"/>
      <c r="KGX62" s="183"/>
      <c r="KGY62" s="183"/>
      <c r="KGZ62" s="183"/>
      <c r="KHA62" s="183"/>
      <c r="KHB62" s="183"/>
      <c r="KHC62" s="183"/>
      <c r="KHD62" s="183"/>
      <c r="KHE62" s="183"/>
      <c r="KHF62" s="183"/>
      <c r="KHG62" s="183"/>
      <c r="KHH62" s="183"/>
      <c r="KHI62" s="183"/>
      <c r="KHJ62" s="183"/>
      <c r="KHK62" s="183"/>
      <c r="KHL62" s="183"/>
      <c r="KHM62" s="183"/>
      <c r="KHN62" s="183"/>
      <c r="KHO62" s="183"/>
      <c r="KHP62" s="183"/>
      <c r="KHQ62" s="183"/>
      <c r="KHR62" s="183"/>
      <c r="KHS62" s="183"/>
      <c r="KHT62" s="183"/>
      <c r="KHU62" s="183"/>
      <c r="KHV62" s="183"/>
      <c r="KHW62" s="183"/>
      <c r="KHX62" s="183"/>
      <c r="KHY62" s="183"/>
      <c r="KHZ62" s="183"/>
      <c r="KIA62" s="183"/>
      <c r="KIB62" s="183"/>
      <c r="KIC62" s="183"/>
      <c r="KID62" s="183"/>
      <c r="KIE62" s="183"/>
      <c r="KIF62" s="183"/>
      <c r="KIG62" s="183"/>
      <c r="KIH62" s="183"/>
      <c r="KII62" s="183"/>
      <c r="KIJ62" s="183"/>
      <c r="KIK62" s="183"/>
      <c r="KIL62" s="183"/>
      <c r="KIM62" s="183"/>
      <c r="KIN62" s="183"/>
      <c r="KIO62" s="183"/>
      <c r="KIP62" s="183"/>
      <c r="KIQ62" s="183"/>
      <c r="KIR62" s="183"/>
      <c r="KIS62" s="183"/>
      <c r="KIT62" s="183"/>
      <c r="KIU62" s="183"/>
      <c r="KIV62" s="183"/>
      <c r="KIW62" s="183"/>
      <c r="KIX62" s="183"/>
      <c r="KIY62" s="183"/>
      <c r="KIZ62" s="183"/>
      <c r="KJA62" s="183"/>
      <c r="KJB62" s="183"/>
      <c r="KJC62" s="183"/>
      <c r="KJD62" s="183"/>
      <c r="KJE62" s="183"/>
      <c r="KJF62" s="183"/>
      <c r="KJG62" s="183"/>
      <c r="KJH62" s="183"/>
      <c r="KJI62" s="183"/>
      <c r="KJJ62" s="183"/>
      <c r="KJK62" s="183"/>
      <c r="KJL62" s="183"/>
      <c r="KJM62" s="183"/>
      <c r="KJN62" s="183"/>
      <c r="KJO62" s="183"/>
      <c r="KJP62" s="183"/>
      <c r="KJQ62" s="183"/>
      <c r="KJR62" s="183"/>
      <c r="KJS62" s="183"/>
      <c r="KJT62" s="183"/>
      <c r="KJU62" s="183"/>
      <c r="KJV62" s="183"/>
      <c r="KJW62" s="183"/>
      <c r="KJX62" s="183"/>
      <c r="KJY62" s="183"/>
      <c r="KJZ62" s="183"/>
      <c r="KKA62" s="183"/>
      <c r="KKB62" s="183"/>
      <c r="KKC62" s="183"/>
      <c r="KKD62" s="183"/>
      <c r="KKE62" s="183"/>
      <c r="KKF62" s="183"/>
      <c r="KKG62" s="183"/>
      <c r="KKH62" s="183"/>
      <c r="KKI62" s="183"/>
      <c r="KKJ62" s="183"/>
      <c r="KKK62" s="183"/>
      <c r="KKL62" s="183"/>
      <c r="KKM62" s="183"/>
      <c r="KKN62" s="183"/>
      <c r="KKO62" s="183"/>
      <c r="KKP62" s="183"/>
      <c r="KKQ62" s="183"/>
      <c r="KKR62" s="183"/>
      <c r="KKS62" s="183"/>
      <c r="KKT62" s="183"/>
      <c r="KKU62" s="183"/>
      <c r="KKV62" s="183"/>
      <c r="KKW62" s="183"/>
      <c r="KKX62" s="183"/>
      <c r="KKY62" s="183"/>
      <c r="KKZ62" s="183"/>
      <c r="KLA62" s="183"/>
      <c r="KLB62" s="183"/>
      <c r="KLC62" s="183"/>
      <c r="KLD62" s="183"/>
      <c r="KLE62" s="183"/>
      <c r="KLF62" s="183"/>
      <c r="KLG62" s="183"/>
      <c r="KLH62" s="183"/>
      <c r="KLI62" s="183"/>
      <c r="KLJ62" s="183"/>
      <c r="KLK62" s="183"/>
      <c r="KLL62" s="183"/>
      <c r="KLM62" s="183"/>
      <c r="KLN62" s="183"/>
      <c r="KLO62" s="183"/>
      <c r="KLP62" s="183"/>
      <c r="KLQ62" s="183"/>
      <c r="KLR62" s="183"/>
      <c r="KLS62" s="183"/>
      <c r="KLT62" s="183"/>
      <c r="KLU62" s="183"/>
      <c r="KLV62" s="183"/>
      <c r="KLW62" s="183"/>
      <c r="KLX62" s="183"/>
      <c r="KLY62" s="183"/>
      <c r="KLZ62" s="183"/>
      <c r="KMA62" s="183"/>
      <c r="KMB62" s="183"/>
      <c r="KMC62" s="183"/>
      <c r="KMD62" s="183"/>
      <c r="KME62" s="183"/>
      <c r="KMF62" s="183"/>
      <c r="KMG62" s="183"/>
      <c r="KMH62" s="183"/>
      <c r="KMI62" s="183"/>
      <c r="KMJ62" s="183"/>
      <c r="KMK62" s="183"/>
      <c r="KML62" s="183"/>
      <c r="KMM62" s="183"/>
      <c r="KMN62" s="183"/>
      <c r="KMO62" s="183"/>
      <c r="KMP62" s="183"/>
      <c r="KMQ62" s="183"/>
      <c r="KMR62" s="183"/>
      <c r="KMS62" s="183"/>
      <c r="KMT62" s="183"/>
      <c r="KMU62" s="183"/>
      <c r="KMV62" s="183"/>
      <c r="KMW62" s="183"/>
      <c r="KMX62" s="183"/>
      <c r="KMY62" s="183"/>
      <c r="KMZ62" s="183"/>
      <c r="KNA62" s="183"/>
      <c r="KNB62" s="183"/>
      <c r="KNC62" s="183"/>
      <c r="KND62" s="183"/>
      <c r="KNE62" s="183"/>
      <c r="KNF62" s="183"/>
      <c r="KNG62" s="183"/>
      <c r="KNH62" s="183"/>
      <c r="KNI62" s="183"/>
      <c r="KNJ62" s="183"/>
      <c r="KNK62" s="183"/>
      <c r="KNL62" s="183"/>
      <c r="KNM62" s="183"/>
      <c r="KNN62" s="183"/>
      <c r="KNO62" s="183"/>
      <c r="KNP62" s="183"/>
      <c r="KNQ62" s="183"/>
      <c r="KNR62" s="183"/>
      <c r="KNS62" s="183"/>
      <c r="KNT62" s="183"/>
      <c r="KNU62" s="183"/>
      <c r="KNV62" s="183"/>
      <c r="KNW62" s="183"/>
      <c r="KNX62" s="183"/>
      <c r="KNY62" s="183"/>
      <c r="KNZ62" s="183"/>
      <c r="KOA62" s="183"/>
      <c r="KOB62" s="183"/>
      <c r="KOC62" s="183"/>
      <c r="KOD62" s="183"/>
      <c r="KOE62" s="183"/>
      <c r="KOF62" s="183"/>
      <c r="KOG62" s="183"/>
      <c r="KOH62" s="183"/>
      <c r="KOI62" s="183"/>
      <c r="KOJ62" s="183"/>
      <c r="KOK62" s="183"/>
      <c r="KOL62" s="183"/>
      <c r="KOM62" s="183"/>
      <c r="KON62" s="183"/>
      <c r="KOO62" s="183"/>
      <c r="KOP62" s="183"/>
      <c r="KOQ62" s="183"/>
      <c r="KOR62" s="183"/>
      <c r="KOS62" s="183"/>
      <c r="KOT62" s="183"/>
      <c r="KOU62" s="183"/>
      <c r="KOV62" s="183"/>
      <c r="KOW62" s="183"/>
      <c r="KOX62" s="183"/>
      <c r="KOY62" s="183"/>
      <c r="KOZ62" s="183"/>
      <c r="KPA62" s="183"/>
      <c r="KPB62" s="183"/>
      <c r="KPC62" s="183"/>
      <c r="KPD62" s="183"/>
      <c r="KPE62" s="183"/>
      <c r="KPF62" s="183"/>
      <c r="KPG62" s="183"/>
      <c r="KPH62" s="183"/>
      <c r="KPI62" s="183"/>
      <c r="KPJ62" s="183"/>
      <c r="KPK62" s="183"/>
      <c r="KPL62" s="183"/>
      <c r="KPM62" s="183"/>
      <c r="KPN62" s="183"/>
      <c r="KPO62" s="183"/>
      <c r="KPP62" s="183"/>
      <c r="KPQ62" s="183"/>
      <c r="KPR62" s="183"/>
      <c r="KPS62" s="183"/>
      <c r="KPT62" s="183"/>
      <c r="KPU62" s="183"/>
      <c r="KPV62" s="183"/>
      <c r="KPW62" s="183"/>
      <c r="KPX62" s="183"/>
      <c r="KPY62" s="183"/>
      <c r="KPZ62" s="183"/>
      <c r="KQA62" s="183"/>
      <c r="KQB62" s="183"/>
      <c r="KQC62" s="183"/>
      <c r="KQD62" s="183"/>
      <c r="KQE62" s="183"/>
      <c r="KQF62" s="183"/>
      <c r="KQG62" s="183"/>
      <c r="KQH62" s="183"/>
      <c r="KQI62" s="183"/>
      <c r="KQJ62" s="183"/>
      <c r="KQK62" s="183"/>
      <c r="KQL62" s="183"/>
      <c r="KQM62" s="183"/>
      <c r="KQN62" s="183"/>
      <c r="KQO62" s="183"/>
      <c r="KQP62" s="183"/>
      <c r="KQQ62" s="183"/>
      <c r="KQR62" s="183"/>
      <c r="KQS62" s="183"/>
      <c r="KQT62" s="183"/>
      <c r="KQU62" s="183"/>
      <c r="KQV62" s="183"/>
      <c r="KQW62" s="183"/>
      <c r="KQX62" s="183"/>
      <c r="KQY62" s="183"/>
      <c r="KQZ62" s="183"/>
      <c r="KRA62" s="183"/>
      <c r="KRB62" s="183"/>
      <c r="KRC62" s="183"/>
      <c r="KRD62" s="183"/>
      <c r="KRE62" s="183"/>
      <c r="KRF62" s="183"/>
      <c r="KRG62" s="183"/>
      <c r="KRH62" s="183"/>
      <c r="KRI62" s="183"/>
      <c r="KRJ62" s="183"/>
      <c r="KRK62" s="183"/>
      <c r="KRL62" s="183"/>
      <c r="KRM62" s="183"/>
      <c r="KRN62" s="183"/>
      <c r="KRO62" s="183"/>
      <c r="KRP62" s="183"/>
      <c r="KRQ62" s="183"/>
      <c r="KRR62" s="183"/>
      <c r="KRS62" s="183"/>
      <c r="KRT62" s="183"/>
      <c r="KRU62" s="183"/>
      <c r="KRV62" s="183"/>
      <c r="KRW62" s="183"/>
      <c r="KRX62" s="183"/>
      <c r="KRY62" s="183"/>
      <c r="KRZ62" s="183"/>
      <c r="KSA62" s="183"/>
      <c r="KSB62" s="183"/>
      <c r="KSC62" s="183"/>
      <c r="KSD62" s="183"/>
      <c r="KSE62" s="183"/>
      <c r="KSF62" s="183"/>
      <c r="KSG62" s="183"/>
      <c r="KSH62" s="183"/>
      <c r="KSI62" s="183"/>
      <c r="KSJ62" s="183"/>
      <c r="KSK62" s="183"/>
      <c r="KSL62" s="183"/>
      <c r="KSM62" s="183"/>
      <c r="KSN62" s="183"/>
      <c r="KSO62" s="183"/>
      <c r="KSP62" s="183"/>
      <c r="KSQ62" s="183"/>
      <c r="KSR62" s="183"/>
      <c r="KSS62" s="183"/>
      <c r="KST62" s="183"/>
      <c r="KSU62" s="183"/>
      <c r="KSV62" s="183"/>
      <c r="KSW62" s="183"/>
      <c r="KSX62" s="183"/>
      <c r="KSY62" s="183"/>
      <c r="KSZ62" s="183"/>
      <c r="KTA62" s="183"/>
      <c r="KTB62" s="183"/>
      <c r="KTC62" s="183"/>
      <c r="KTD62" s="183"/>
      <c r="KTE62" s="183"/>
      <c r="KTF62" s="183"/>
      <c r="KTG62" s="183"/>
      <c r="KTH62" s="183"/>
      <c r="KTI62" s="183"/>
      <c r="KTJ62" s="183"/>
      <c r="KTK62" s="183"/>
      <c r="KTL62" s="183"/>
      <c r="KTM62" s="183"/>
      <c r="KTN62" s="183"/>
      <c r="KTO62" s="183"/>
      <c r="KTP62" s="183"/>
      <c r="KTQ62" s="183"/>
      <c r="KTR62" s="183"/>
      <c r="KTS62" s="183"/>
      <c r="KTT62" s="183"/>
      <c r="KTU62" s="183"/>
      <c r="KTV62" s="183"/>
      <c r="KTW62" s="183"/>
      <c r="KTX62" s="183"/>
      <c r="KTY62" s="183"/>
      <c r="KTZ62" s="183"/>
      <c r="KUA62" s="183"/>
      <c r="KUB62" s="183"/>
      <c r="KUC62" s="183"/>
      <c r="KUD62" s="183"/>
      <c r="KUE62" s="183"/>
      <c r="KUF62" s="183"/>
      <c r="KUG62" s="183"/>
      <c r="KUH62" s="183"/>
      <c r="KUI62" s="183"/>
      <c r="KUJ62" s="183"/>
      <c r="KUK62" s="183"/>
      <c r="KUL62" s="183"/>
      <c r="KUM62" s="183"/>
      <c r="KUN62" s="183"/>
      <c r="KUO62" s="183"/>
      <c r="KUP62" s="183"/>
      <c r="KUQ62" s="183"/>
      <c r="KUR62" s="183"/>
      <c r="KUS62" s="183"/>
      <c r="KUT62" s="183"/>
      <c r="KUU62" s="183"/>
      <c r="KUV62" s="183"/>
      <c r="KUW62" s="183"/>
      <c r="KUX62" s="183"/>
      <c r="KUY62" s="183"/>
      <c r="KUZ62" s="183"/>
      <c r="KVA62" s="183"/>
      <c r="KVB62" s="183"/>
      <c r="KVC62" s="183"/>
      <c r="KVD62" s="183"/>
      <c r="KVE62" s="183"/>
      <c r="KVF62" s="183"/>
      <c r="KVG62" s="183"/>
      <c r="KVH62" s="183"/>
      <c r="KVI62" s="183"/>
      <c r="KVJ62" s="183"/>
      <c r="KVK62" s="183"/>
      <c r="KVL62" s="183"/>
      <c r="KVM62" s="183"/>
      <c r="KVN62" s="183"/>
      <c r="KVO62" s="183"/>
      <c r="KVP62" s="183"/>
      <c r="KVQ62" s="183"/>
      <c r="KVR62" s="183"/>
      <c r="KVS62" s="183"/>
      <c r="KVT62" s="183"/>
      <c r="KVU62" s="183"/>
      <c r="KVV62" s="183"/>
      <c r="KVW62" s="183"/>
      <c r="KVX62" s="183"/>
      <c r="KVY62" s="183"/>
      <c r="KVZ62" s="183"/>
      <c r="KWA62" s="183"/>
      <c r="KWB62" s="183"/>
      <c r="KWC62" s="183"/>
      <c r="KWD62" s="183"/>
      <c r="KWE62" s="183"/>
      <c r="KWF62" s="183"/>
      <c r="KWG62" s="183"/>
      <c r="KWH62" s="183"/>
      <c r="KWI62" s="183"/>
      <c r="KWJ62" s="183"/>
      <c r="KWK62" s="183"/>
      <c r="KWL62" s="183"/>
      <c r="KWM62" s="183"/>
      <c r="KWN62" s="183"/>
      <c r="KWO62" s="183"/>
      <c r="KWP62" s="183"/>
      <c r="KWQ62" s="183"/>
      <c r="KWR62" s="183"/>
      <c r="KWS62" s="183"/>
      <c r="KWT62" s="183"/>
      <c r="KWU62" s="183"/>
      <c r="KWV62" s="183"/>
      <c r="KWW62" s="183"/>
      <c r="KWX62" s="183"/>
      <c r="KWY62" s="183"/>
      <c r="KWZ62" s="183"/>
      <c r="KXA62" s="183"/>
      <c r="KXB62" s="183"/>
      <c r="KXC62" s="183"/>
      <c r="KXD62" s="183"/>
      <c r="KXE62" s="183"/>
      <c r="KXF62" s="183"/>
      <c r="KXG62" s="183"/>
      <c r="KXH62" s="183"/>
      <c r="KXI62" s="183"/>
      <c r="KXJ62" s="183"/>
      <c r="KXK62" s="183"/>
      <c r="KXL62" s="183"/>
      <c r="KXM62" s="183"/>
      <c r="KXN62" s="183"/>
      <c r="KXO62" s="183"/>
      <c r="KXP62" s="183"/>
      <c r="KXQ62" s="183"/>
      <c r="KXR62" s="183"/>
      <c r="KXS62" s="183"/>
      <c r="KXT62" s="183"/>
      <c r="KXU62" s="183"/>
      <c r="KXV62" s="183"/>
      <c r="KXW62" s="183"/>
      <c r="KXX62" s="183"/>
      <c r="KXY62" s="183"/>
      <c r="KXZ62" s="183"/>
      <c r="KYA62" s="183"/>
      <c r="KYB62" s="183"/>
      <c r="KYC62" s="183"/>
      <c r="KYD62" s="183"/>
      <c r="KYE62" s="183"/>
      <c r="KYF62" s="183"/>
      <c r="KYG62" s="183"/>
      <c r="KYH62" s="183"/>
      <c r="KYI62" s="183"/>
      <c r="KYJ62" s="183"/>
      <c r="KYK62" s="183"/>
      <c r="KYL62" s="183"/>
      <c r="KYM62" s="183"/>
      <c r="KYN62" s="183"/>
      <c r="KYO62" s="183"/>
      <c r="KYP62" s="183"/>
      <c r="KYQ62" s="183"/>
      <c r="KYR62" s="183"/>
      <c r="KYS62" s="183"/>
      <c r="KYT62" s="183"/>
      <c r="KYU62" s="183"/>
      <c r="KYV62" s="183"/>
      <c r="KYW62" s="183"/>
      <c r="KYX62" s="183"/>
      <c r="KYY62" s="183"/>
      <c r="KYZ62" s="183"/>
      <c r="KZA62" s="183"/>
      <c r="KZB62" s="183"/>
      <c r="KZC62" s="183"/>
      <c r="KZD62" s="183"/>
      <c r="KZE62" s="183"/>
      <c r="KZF62" s="183"/>
      <c r="KZG62" s="183"/>
      <c r="KZH62" s="183"/>
      <c r="KZI62" s="183"/>
      <c r="KZJ62" s="183"/>
      <c r="KZK62" s="183"/>
      <c r="KZL62" s="183"/>
      <c r="KZM62" s="183"/>
      <c r="KZN62" s="183"/>
      <c r="KZO62" s="183"/>
      <c r="KZP62" s="183"/>
      <c r="KZQ62" s="183"/>
      <c r="KZR62" s="183"/>
      <c r="KZS62" s="183"/>
      <c r="KZT62" s="183"/>
      <c r="KZU62" s="183"/>
      <c r="KZV62" s="183"/>
      <c r="KZW62" s="183"/>
      <c r="KZX62" s="183"/>
      <c r="KZY62" s="183"/>
      <c r="KZZ62" s="183"/>
      <c r="LAA62" s="183"/>
      <c r="LAB62" s="183"/>
      <c r="LAC62" s="183"/>
      <c r="LAD62" s="183"/>
      <c r="LAE62" s="183"/>
      <c r="LAF62" s="183"/>
      <c r="LAG62" s="183"/>
      <c r="LAH62" s="183"/>
      <c r="LAI62" s="183"/>
      <c r="LAJ62" s="183"/>
      <c r="LAK62" s="183"/>
      <c r="LAL62" s="183"/>
      <c r="LAM62" s="183"/>
      <c r="LAN62" s="183"/>
      <c r="LAO62" s="183"/>
      <c r="LAP62" s="183"/>
      <c r="LAQ62" s="183"/>
      <c r="LAR62" s="183"/>
      <c r="LAS62" s="183"/>
      <c r="LAT62" s="183"/>
      <c r="LAU62" s="183"/>
      <c r="LAV62" s="183"/>
      <c r="LAW62" s="183"/>
      <c r="LAX62" s="183"/>
      <c r="LAY62" s="183"/>
      <c r="LAZ62" s="183"/>
      <c r="LBA62" s="183"/>
      <c r="LBB62" s="183"/>
      <c r="LBC62" s="183"/>
      <c r="LBD62" s="183"/>
      <c r="LBE62" s="183"/>
      <c r="LBF62" s="183"/>
      <c r="LBG62" s="183"/>
      <c r="LBH62" s="183"/>
      <c r="LBI62" s="183"/>
      <c r="LBJ62" s="183"/>
      <c r="LBK62" s="183"/>
      <c r="LBL62" s="183"/>
      <c r="LBM62" s="183"/>
      <c r="LBN62" s="183"/>
      <c r="LBO62" s="183"/>
      <c r="LBP62" s="183"/>
      <c r="LBQ62" s="183"/>
      <c r="LBR62" s="183"/>
      <c r="LBS62" s="183"/>
      <c r="LBT62" s="183"/>
      <c r="LBU62" s="183"/>
      <c r="LBV62" s="183"/>
      <c r="LBW62" s="183"/>
      <c r="LBX62" s="183"/>
      <c r="LBY62" s="183"/>
      <c r="LBZ62" s="183"/>
      <c r="LCA62" s="183"/>
      <c r="LCB62" s="183"/>
      <c r="LCC62" s="183"/>
      <c r="LCD62" s="183"/>
      <c r="LCE62" s="183"/>
      <c r="LCF62" s="183"/>
      <c r="LCG62" s="183"/>
      <c r="LCH62" s="183"/>
      <c r="LCI62" s="183"/>
      <c r="LCJ62" s="183"/>
      <c r="LCK62" s="183"/>
      <c r="LCL62" s="183"/>
      <c r="LCM62" s="183"/>
      <c r="LCN62" s="183"/>
      <c r="LCO62" s="183"/>
      <c r="LCP62" s="183"/>
      <c r="LCQ62" s="183"/>
      <c r="LCR62" s="183"/>
      <c r="LCS62" s="183"/>
      <c r="LCT62" s="183"/>
      <c r="LCU62" s="183"/>
      <c r="LCV62" s="183"/>
      <c r="LCW62" s="183"/>
      <c r="LCX62" s="183"/>
      <c r="LCY62" s="183"/>
      <c r="LCZ62" s="183"/>
      <c r="LDA62" s="183"/>
      <c r="LDB62" s="183"/>
      <c r="LDC62" s="183"/>
      <c r="LDD62" s="183"/>
      <c r="LDE62" s="183"/>
      <c r="LDF62" s="183"/>
      <c r="LDG62" s="183"/>
      <c r="LDH62" s="183"/>
      <c r="LDI62" s="183"/>
      <c r="LDJ62" s="183"/>
      <c r="LDK62" s="183"/>
      <c r="LDL62" s="183"/>
      <c r="LDM62" s="183"/>
      <c r="LDN62" s="183"/>
      <c r="LDO62" s="183"/>
      <c r="LDP62" s="183"/>
      <c r="LDQ62" s="183"/>
      <c r="LDR62" s="183"/>
      <c r="LDS62" s="183"/>
      <c r="LDT62" s="183"/>
      <c r="LDU62" s="183"/>
      <c r="LDV62" s="183"/>
      <c r="LDW62" s="183"/>
      <c r="LDX62" s="183"/>
      <c r="LDY62" s="183"/>
      <c r="LDZ62" s="183"/>
      <c r="LEA62" s="183"/>
      <c r="LEB62" s="183"/>
      <c r="LEC62" s="183"/>
      <c r="LED62" s="183"/>
      <c r="LEE62" s="183"/>
      <c r="LEF62" s="183"/>
      <c r="LEG62" s="183"/>
      <c r="LEH62" s="183"/>
      <c r="LEI62" s="183"/>
      <c r="LEJ62" s="183"/>
      <c r="LEK62" s="183"/>
      <c r="LEL62" s="183"/>
      <c r="LEM62" s="183"/>
      <c r="LEN62" s="183"/>
      <c r="LEO62" s="183"/>
      <c r="LEP62" s="183"/>
      <c r="LEQ62" s="183"/>
      <c r="LER62" s="183"/>
      <c r="LES62" s="183"/>
      <c r="LET62" s="183"/>
      <c r="LEU62" s="183"/>
      <c r="LEV62" s="183"/>
      <c r="LEW62" s="183"/>
      <c r="LEX62" s="183"/>
      <c r="LEY62" s="183"/>
      <c r="LEZ62" s="183"/>
      <c r="LFA62" s="183"/>
      <c r="LFB62" s="183"/>
      <c r="LFC62" s="183"/>
      <c r="LFD62" s="183"/>
      <c r="LFE62" s="183"/>
      <c r="LFF62" s="183"/>
      <c r="LFG62" s="183"/>
      <c r="LFH62" s="183"/>
      <c r="LFI62" s="183"/>
      <c r="LFJ62" s="183"/>
      <c r="LFK62" s="183"/>
      <c r="LFL62" s="183"/>
      <c r="LFM62" s="183"/>
      <c r="LFN62" s="183"/>
      <c r="LFO62" s="183"/>
      <c r="LFP62" s="183"/>
      <c r="LFQ62" s="183"/>
      <c r="LFR62" s="183"/>
      <c r="LFS62" s="183"/>
      <c r="LFT62" s="183"/>
      <c r="LFU62" s="183"/>
      <c r="LFV62" s="183"/>
      <c r="LFW62" s="183"/>
      <c r="LFX62" s="183"/>
      <c r="LFY62" s="183"/>
      <c r="LFZ62" s="183"/>
      <c r="LGA62" s="183"/>
      <c r="LGB62" s="183"/>
      <c r="LGC62" s="183"/>
      <c r="LGD62" s="183"/>
      <c r="LGE62" s="183"/>
      <c r="LGF62" s="183"/>
      <c r="LGG62" s="183"/>
      <c r="LGH62" s="183"/>
      <c r="LGI62" s="183"/>
      <c r="LGJ62" s="183"/>
      <c r="LGK62" s="183"/>
      <c r="LGL62" s="183"/>
      <c r="LGM62" s="183"/>
      <c r="LGN62" s="183"/>
      <c r="LGO62" s="183"/>
      <c r="LGP62" s="183"/>
      <c r="LGQ62" s="183"/>
      <c r="LGR62" s="183"/>
      <c r="LGS62" s="183"/>
      <c r="LGT62" s="183"/>
      <c r="LGU62" s="183"/>
      <c r="LGV62" s="183"/>
      <c r="LGW62" s="183"/>
      <c r="LGX62" s="183"/>
      <c r="LGY62" s="183"/>
      <c r="LGZ62" s="183"/>
      <c r="LHA62" s="183"/>
      <c r="LHB62" s="183"/>
      <c r="LHC62" s="183"/>
      <c r="LHD62" s="183"/>
      <c r="LHE62" s="183"/>
      <c r="LHF62" s="183"/>
      <c r="LHG62" s="183"/>
      <c r="LHH62" s="183"/>
      <c r="LHI62" s="183"/>
      <c r="LHJ62" s="183"/>
      <c r="LHK62" s="183"/>
      <c r="LHL62" s="183"/>
      <c r="LHM62" s="183"/>
      <c r="LHN62" s="183"/>
      <c r="LHO62" s="183"/>
      <c r="LHP62" s="183"/>
      <c r="LHQ62" s="183"/>
      <c r="LHR62" s="183"/>
      <c r="LHS62" s="183"/>
      <c r="LHT62" s="183"/>
      <c r="LHU62" s="183"/>
      <c r="LHV62" s="183"/>
      <c r="LHW62" s="183"/>
      <c r="LHX62" s="183"/>
      <c r="LHY62" s="183"/>
      <c r="LHZ62" s="183"/>
      <c r="LIA62" s="183"/>
      <c r="LIB62" s="183"/>
      <c r="LIC62" s="183"/>
      <c r="LID62" s="183"/>
      <c r="LIE62" s="183"/>
      <c r="LIF62" s="183"/>
      <c r="LIG62" s="183"/>
      <c r="LIH62" s="183"/>
      <c r="LII62" s="183"/>
      <c r="LIJ62" s="183"/>
      <c r="LIK62" s="183"/>
      <c r="LIL62" s="183"/>
      <c r="LIM62" s="183"/>
      <c r="LIN62" s="183"/>
      <c r="LIO62" s="183"/>
      <c r="LIP62" s="183"/>
      <c r="LIQ62" s="183"/>
      <c r="LIR62" s="183"/>
      <c r="LIS62" s="183"/>
      <c r="LIT62" s="183"/>
      <c r="LIU62" s="183"/>
      <c r="LIV62" s="183"/>
      <c r="LIW62" s="183"/>
      <c r="LIX62" s="183"/>
      <c r="LIY62" s="183"/>
      <c r="LIZ62" s="183"/>
      <c r="LJA62" s="183"/>
      <c r="LJB62" s="183"/>
      <c r="LJC62" s="183"/>
      <c r="LJD62" s="183"/>
      <c r="LJE62" s="183"/>
      <c r="LJF62" s="183"/>
      <c r="LJG62" s="183"/>
      <c r="LJH62" s="183"/>
      <c r="LJI62" s="183"/>
      <c r="LJJ62" s="183"/>
      <c r="LJK62" s="183"/>
      <c r="LJL62" s="183"/>
      <c r="LJM62" s="183"/>
      <c r="LJN62" s="183"/>
      <c r="LJO62" s="183"/>
      <c r="LJP62" s="183"/>
      <c r="LJQ62" s="183"/>
      <c r="LJR62" s="183"/>
      <c r="LJS62" s="183"/>
      <c r="LJT62" s="183"/>
      <c r="LJU62" s="183"/>
      <c r="LJV62" s="183"/>
      <c r="LJW62" s="183"/>
      <c r="LJX62" s="183"/>
      <c r="LJY62" s="183"/>
      <c r="LJZ62" s="183"/>
      <c r="LKA62" s="183"/>
      <c r="LKB62" s="183"/>
      <c r="LKC62" s="183"/>
      <c r="LKD62" s="183"/>
      <c r="LKE62" s="183"/>
      <c r="LKF62" s="183"/>
      <c r="LKG62" s="183"/>
      <c r="LKH62" s="183"/>
      <c r="LKI62" s="183"/>
      <c r="LKJ62" s="183"/>
      <c r="LKK62" s="183"/>
      <c r="LKL62" s="183"/>
      <c r="LKM62" s="183"/>
      <c r="LKN62" s="183"/>
      <c r="LKO62" s="183"/>
      <c r="LKP62" s="183"/>
      <c r="LKQ62" s="183"/>
      <c r="LKR62" s="183"/>
      <c r="LKS62" s="183"/>
      <c r="LKT62" s="183"/>
      <c r="LKU62" s="183"/>
      <c r="LKV62" s="183"/>
      <c r="LKW62" s="183"/>
      <c r="LKX62" s="183"/>
      <c r="LKY62" s="183"/>
      <c r="LKZ62" s="183"/>
      <c r="LLA62" s="183"/>
      <c r="LLB62" s="183"/>
      <c r="LLC62" s="183"/>
      <c r="LLD62" s="183"/>
      <c r="LLE62" s="183"/>
      <c r="LLF62" s="183"/>
      <c r="LLG62" s="183"/>
      <c r="LLH62" s="183"/>
      <c r="LLI62" s="183"/>
      <c r="LLJ62" s="183"/>
      <c r="LLK62" s="183"/>
      <c r="LLL62" s="183"/>
      <c r="LLM62" s="183"/>
      <c r="LLN62" s="183"/>
      <c r="LLO62" s="183"/>
      <c r="LLP62" s="183"/>
      <c r="LLQ62" s="183"/>
      <c r="LLR62" s="183"/>
      <c r="LLS62" s="183"/>
      <c r="LLT62" s="183"/>
      <c r="LLU62" s="183"/>
      <c r="LLV62" s="183"/>
      <c r="LLW62" s="183"/>
      <c r="LLX62" s="183"/>
      <c r="LLY62" s="183"/>
      <c r="LLZ62" s="183"/>
      <c r="LMA62" s="183"/>
      <c r="LMB62" s="183"/>
      <c r="LMC62" s="183"/>
      <c r="LMD62" s="183"/>
      <c r="LME62" s="183"/>
      <c r="LMF62" s="183"/>
      <c r="LMG62" s="183"/>
      <c r="LMH62" s="183"/>
      <c r="LMI62" s="183"/>
      <c r="LMJ62" s="183"/>
      <c r="LMK62" s="183"/>
      <c r="LML62" s="183"/>
      <c r="LMM62" s="183"/>
      <c r="LMN62" s="183"/>
      <c r="LMO62" s="183"/>
      <c r="LMP62" s="183"/>
      <c r="LMQ62" s="183"/>
      <c r="LMR62" s="183"/>
      <c r="LMS62" s="183"/>
      <c r="LMT62" s="183"/>
      <c r="LMU62" s="183"/>
      <c r="LMV62" s="183"/>
      <c r="LMW62" s="183"/>
      <c r="LMX62" s="183"/>
      <c r="LMY62" s="183"/>
      <c r="LMZ62" s="183"/>
      <c r="LNA62" s="183"/>
      <c r="LNB62" s="183"/>
      <c r="LNC62" s="183"/>
      <c r="LND62" s="183"/>
      <c r="LNE62" s="183"/>
      <c r="LNF62" s="183"/>
      <c r="LNG62" s="183"/>
      <c r="LNH62" s="183"/>
      <c r="LNI62" s="183"/>
      <c r="LNJ62" s="183"/>
      <c r="LNK62" s="183"/>
      <c r="LNL62" s="183"/>
      <c r="LNM62" s="183"/>
      <c r="LNN62" s="183"/>
      <c r="LNO62" s="183"/>
      <c r="LNP62" s="183"/>
      <c r="LNQ62" s="183"/>
      <c r="LNR62" s="183"/>
      <c r="LNS62" s="183"/>
      <c r="LNT62" s="183"/>
      <c r="LNU62" s="183"/>
      <c r="LNV62" s="183"/>
      <c r="LNW62" s="183"/>
      <c r="LNX62" s="183"/>
      <c r="LNY62" s="183"/>
      <c r="LNZ62" s="183"/>
      <c r="LOA62" s="183"/>
      <c r="LOB62" s="183"/>
      <c r="LOC62" s="183"/>
      <c r="LOD62" s="183"/>
      <c r="LOE62" s="183"/>
      <c r="LOF62" s="183"/>
      <c r="LOG62" s="183"/>
      <c r="LOH62" s="183"/>
      <c r="LOI62" s="183"/>
      <c r="LOJ62" s="183"/>
      <c r="LOK62" s="183"/>
      <c r="LOL62" s="183"/>
      <c r="LOM62" s="183"/>
      <c r="LON62" s="183"/>
      <c r="LOO62" s="183"/>
      <c r="LOP62" s="183"/>
      <c r="LOQ62" s="183"/>
      <c r="LOR62" s="183"/>
      <c r="LOS62" s="183"/>
      <c r="LOT62" s="183"/>
      <c r="LOU62" s="183"/>
      <c r="LOV62" s="183"/>
      <c r="LOW62" s="183"/>
      <c r="LOX62" s="183"/>
      <c r="LOY62" s="183"/>
      <c r="LOZ62" s="183"/>
      <c r="LPA62" s="183"/>
      <c r="LPB62" s="183"/>
      <c r="LPC62" s="183"/>
      <c r="LPD62" s="183"/>
      <c r="LPE62" s="183"/>
      <c r="LPF62" s="183"/>
      <c r="LPG62" s="183"/>
      <c r="LPH62" s="183"/>
      <c r="LPI62" s="183"/>
      <c r="LPJ62" s="183"/>
      <c r="LPK62" s="183"/>
      <c r="LPL62" s="183"/>
      <c r="LPM62" s="183"/>
      <c r="LPN62" s="183"/>
      <c r="LPO62" s="183"/>
      <c r="LPP62" s="183"/>
      <c r="LPQ62" s="183"/>
      <c r="LPR62" s="183"/>
      <c r="LPS62" s="183"/>
      <c r="LPT62" s="183"/>
      <c r="LPU62" s="183"/>
      <c r="LPV62" s="183"/>
      <c r="LPW62" s="183"/>
      <c r="LPX62" s="183"/>
      <c r="LPY62" s="183"/>
      <c r="LPZ62" s="183"/>
      <c r="LQA62" s="183"/>
      <c r="LQB62" s="183"/>
      <c r="LQC62" s="183"/>
      <c r="LQD62" s="183"/>
      <c r="LQE62" s="183"/>
      <c r="LQF62" s="183"/>
      <c r="LQG62" s="183"/>
      <c r="LQH62" s="183"/>
      <c r="LQI62" s="183"/>
      <c r="LQJ62" s="183"/>
      <c r="LQK62" s="183"/>
      <c r="LQL62" s="183"/>
      <c r="LQM62" s="183"/>
      <c r="LQN62" s="183"/>
      <c r="LQO62" s="183"/>
      <c r="LQP62" s="183"/>
      <c r="LQQ62" s="183"/>
      <c r="LQR62" s="183"/>
      <c r="LQS62" s="183"/>
      <c r="LQT62" s="183"/>
      <c r="LQU62" s="183"/>
      <c r="LQV62" s="183"/>
      <c r="LQW62" s="183"/>
      <c r="LQX62" s="183"/>
      <c r="LQY62" s="183"/>
      <c r="LQZ62" s="183"/>
      <c r="LRA62" s="183"/>
      <c r="LRB62" s="183"/>
      <c r="LRC62" s="183"/>
      <c r="LRD62" s="183"/>
      <c r="LRE62" s="183"/>
      <c r="LRF62" s="183"/>
      <c r="LRG62" s="183"/>
      <c r="LRH62" s="183"/>
      <c r="LRI62" s="183"/>
      <c r="LRJ62" s="183"/>
      <c r="LRK62" s="183"/>
      <c r="LRL62" s="183"/>
      <c r="LRM62" s="183"/>
      <c r="LRN62" s="183"/>
      <c r="LRO62" s="183"/>
      <c r="LRP62" s="183"/>
      <c r="LRQ62" s="183"/>
      <c r="LRR62" s="183"/>
      <c r="LRS62" s="183"/>
      <c r="LRT62" s="183"/>
      <c r="LRU62" s="183"/>
      <c r="LRV62" s="183"/>
      <c r="LRW62" s="183"/>
      <c r="LRX62" s="183"/>
      <c r="LRY62" s="183"/>
      <c r="LRZ62" s="183"/>
      <c r="LSA62" s="183"/>
      <c r="LSB62" s="183"/>
      <c r="LSC62" s="183"/>
      <c r="LSD62" s="183"/>
      <c r="LSE62" s="183"/>
      <c r="LSF62" s="183"/>
      <c r="LSG62" s="183"/>
      <c r="LSH62" s="183"/>
      <c r="LSI62" s="183"/>
      <c r="LSJ62" s="183"/>
      <c r="LSK62" s="183"/>
      <c r="LSL62" s="183"/>
      <c r="LSM62" s="183"/>
      <c r="LSN62" s="183"/>
      <c r="LSO62" s="183"/>
      <c r="LSP62" s="183"/>
      <c r="LSQ62" s="183"/>
      <c r="LSR62" s="183"/>
      <c r="LSS62" s="183"/>
      <c r="LST62" s="183"/>
      <c r="LSU62" s="183"/>
      <c r="LSV62" s="183"/>
      <c r="LSW62" s="183"/>
      <c r="LSX62" s="183"/>
      <c r="LSY62" s="183"/>
      <c r="LSZ62" s="183"/>
      <c r="LTA62" s="183"/>
      <c r="LTB62" s="183"/>
      <c r="LTC62" s="183"/>
      <c r="LTD62" s="183"/>
      <c r="LTE62" s="183"/>
      <c r="LTF62" s="183"/>
      <c r="LTG62" s="183"/>
      <c r="LTH62" s="183"/>
      <c r="LTI62" s="183"/>
      <c r="LTJ62" s="183"/>
      <c r="LTK62" s="183"/>
      <c r="LTL62" s="183"/>
      <c r="LTM62" s="183"/>
      <c r="LTN62" s="183"/>
      <c r="LTO62" s="183"/>
      <c r="LTP62" s="183"/>
      <c r="LTQ62" s="183"/>
      <c r="LTR62" s="183"/>
      <c r="LTS62" s="183"/>
      <c r="LTT62" s="183"/>
      <c r="LTU62" s="183"/>
      <c r="LTV62" s="183"/>
      <c r="LTW62" s="183"/>
      <c r="LTX62" s="183"/>
      <c r="LTY62" s="183"/>
      <c r="LTZ62" s="183"/>
      <c r="LUA62" s="183"/>
      <c r="LUB62" s="183"/>
      <c r="LUC62" s="183"/>
      <c r="LUD62" s="183"/>
      <c r="LUE62" s="183"/>
      <c r="LUF62" s="183"/>
      <c r="LUG62" s="183"/>
      <c r="LUH62" s="183"/>
      <c r="LUI62" s="183"/>
      <c r="LUJ62" s="183"/>
      <c r="LUK62" s="183"/>
      <c r="LUL62" s="183"/>
      <c r="LUM62" s="183"/>
      <c r="LUN62" s="183"/>
      <c r="LUO62" s="183"/>
      <c r="LUP62" s="183"/>
      <c r="LUQ62" s="183"/>
      <c r="LUR62" s="183"/>
      <c r="LUS62" s="183"/>
      <c r="LUT62" s="183"/>
      <c r="LUU62" s="183"/>
      <c r="LUV62" s="183"/>
      <c r="LUW62" s="183"/>
      <c r="LUX62" s="183"/>
      <c r="LUY62" s="183"/>
      <c r="LUZ62" s="183"/>
      <c r="LVA62" s="183"/>
      <c r="LVB62" s="183"/>
      <c r="LVC62" s="183"/>
      <c r="LVD62" s="183"/>
      <c r="LVE62" s="183"/>
      <c r="LVF62" s="183"/>
      <c r="LVG62" s="183"/>
      <c r="LVH62" s="183"/>
      <c r="LVI62" s="183"/>
      <c r="LVJ62" s="183"/>
      <c r="LVK62" s="183"/>
      <c r="LVL62" s="183"/>
      <c r="LVM62" s="183"/>
      <c r="LVN62" s="183"/>
      <c r="LVO62" s="183"/>
      <c r="LVP62" s="183"/>
      <c r="LVQ62" s="183"/>
      <c r="LVR62" s="183"/>
      <c r="LVS62" s="183"/>
      <c r="LVT62" s="183"/>
      <c r="LVU62" s="183"/>
      <c r="LVV62" s="183"/>
      <c r="LVW62" s="183"/>
      <c r="LVX62" s="183"/>
      <c r="LVY62" s="183"/>
      <c r="LVZ62" s="183"/>
      <c r="LWA62" s="183"/>
      <c r="LWB62" s="183"/>
      <c r="LWC62" s="183"/>
      <c r="LWD62" s="183"/>
      <c r="LWE62" s="183"/>
      <c r="LWF62" s="183"/>
      <c r="LWG62" s="183"/>
      <c r="LWH62" s="183"/>
      <c r="LWI62" s="183"/>
      <c r="LWJ62" s="183"/>
      <c r="LWK62" s="183"/>
      <c r="LWL62" s="183"/>
      <c r="LWM62" s="183"/>
      <c r="LWN62" s="183"/>
      <c r="LWO62" s="183"/>
      <c r="LWP62" s="183"/>
      <c r="LWQ62" s="183"/>
      <c r="LWR62" s="183"/>
      <c r="LWS62" s="183"/>
      <c r="LWT62" s="183"/>
      <c r="LWU62" s="183"/>
      <c r="LWV62" s="183"/>
      <c r="LWW62" s="183"/>
      <c r="LWX62" s="183"/>
      <c r="LWY62" s="183"/>
      <c r="LWZ62" s="183"/>
      <c r="LXA62" s="183"/>
      <c r="LXB62" s="183"/>
      <c r="LXC62" s="183"/>
      <c r="LXD62" s="183"/>
      <c r="LXE62" s="183"/>
      <c r="LXF62" s="183"/>
      <c r="LXG62" s="183"/>
      <c r="LXH62" s="183"/>
      <c r="LXI62" s="183"/>
      <c r="LXJ62" s="183"/>
      <c r="LXK62" s="183"/>
      <c r="LXL62" s="183"/>
      <c r="LXM62" s="183"/>
      <c r="LXN62" s="183"/>
      <c r="LXO62" s="183"/>
      <c r="LXP62" s="183"/>
      <c r="LXQ62" s="183"/>
      <c r="LXR62" s="183"/>
      <c r="LXS62" s="183"/>
      <c r="LXT62" s="183"/>
      <c r="LXU62" s="183"/>
      <c r="LXV62" s="183"/>
      <c r="LXW62" s="183"/>
      <c r="LXX62" s="183"/>
      <c r="LXY62" s="183"/>
      <c r="LXZ62" s="183"/>
      <c r="LYA62" s="183"/>
      <c r="LYB62" s="183"/>
      <c r="LYC62" s="183"/>
      <c r="LYD62" s="183"/>
      <c r="LYE62" s="183"/>
      <c r="LYF62" s="183"/>
      <c r="LYG62" s="183"/>
      <c r="LYH62" s="183"/>
      <c r="LYI62" s="183"/>
      <c r="LYJ62" s="183"/>
      <c r="LYK62" s="183"/>
      <c r="LYL62" s="183"/>
      <c r="LYM62" s="183"/>
      <c r="LYN62" s="183"/>
      <c r="LYO62" s="183"/>
      <c r="LYP62" s="183"/>
      <c r="LYQ62" s="183"/>
      <c r="LYR62" s="183"/>
      <c r="LYS62" s="183"/>
      <c r="LYT62" s="183"/>
      <c r="LYU62" s="183"/>
      <c r="LYV62" s="183"/>
      <c r="LYW62" s="183"/>
      <c r="LYX62" s="183"/>
      <c r="LYY62" s="183"/>
      <c r="LYZ62" s="183"/>
      <c r="LZA62" s="183"/>
      <c r="LZB62" s="183"/>
      <c r="LZC62" s="183"/>
      <c r="LZD62" s="183"/>
      <c r="LZE62" s="183"/>
      <c r="LZF62" s="183"/>
      <c r="LZG62" s="183"/>
      <c r="LZH62" s="183"/>
      <c r="LZI62" s="183"/>
      <c r="LZJ62" s="183"/>
      <c r="LZK62" s="183"/>
      <c r="LZL62" s="183"/>
      <c r="LZM62" s="183"/>
      <c r="LZN62" s="183"/>
      <c r="LZO62" s="183"/>
      <c r="LZP62" s="183"/>
      <c r="LZQ62" s="183"/>
      <c r="LZR62" s="183"/>
      <c r="LZS62" s="183"/>
      <c r="LZT62" s="183"/>
      <c r="LZU62" s="183"/>
      <c r="LZV62" s="183"/>
      <c r="LZW62" s="183"/>
      <c r="LZX62" s="183"/>
      <c r="LZY62" s="183"/>
      <c r="LZZ62" s="183"/>
      <c r="MAA62" s="183"/>
      <c r="MAB62" s="183"/>
      <c r="MAC62" s="183"/>
      <c r="MAD62" s="183"/>
      <c r="MAE62" s="183"/>
      <c r="MAF62" s="183"/>
      <c r="MAG62" s="183"/>
      <c r="MAH62" s="183"/>
      <c r="MAI62" s="183"/>
      <c r="MAJ62" s="183"/>
      <c r="MAK62" s="183"/>
      <c r="MAL62" s="183"/>
      <c r="MAM62" s="183"/>
      <c r="MAN62" s="183"/>
      <c r="MAO62" s="183"/>
      <c r="MAP62" s="183"/>
      <c r="MAQ62" s="183"/>
      <c r="MAR62" s="183"/>
      <c r="MAS62" s="183"/>
      <c r="MAT62" s="183"/>
      <c r="MAU62" s="183"/>
      <c r="MAV62" s="183"/>
      <c r="MAW62" s="183"/>
      <c r="MAX62" s="183"/>
      <c r="MAY62" s="183"/>
      <c r="MAZ62" s="183"/>
      <c r="MBA62" s="183"/>
      <c r="MBB62" s="183"/>
      <c r="MBC62" s="183"/>
      <c r="MBD62" s="183"/>
      <c r="MBE62" s="183"/>
      <c r="MBF62" s="183"/>
      <c r="MBG62" s="183"/>
      <c r="MBH62" s="183"/>
      <c r="MBI62" s="183"/>
      <c r="MBJ62" s="183"/>
      <c r="MBK62" s="183"/>
      <c r="MBL62" s="183"/>
      <c r="MBM62" s="183"/>
      <c r="MBN62" s="183"/>
      <c r="MBO62" s="183"/>
      <c r="MBP62" s="183"/>
      <c r="MBQ62" s="183"/>
      <c r="MBR62" s="183"/>
      <c r="MBS62" s="183"/>
      <c r="MBT62" s="183"/>
      <c r="MBU62" s="183"/>
      <c r="MBV62" s="183"/>
      <c r="MBW62" s="183"/>
      <c r="MBX62" s="183"/>
      <c r="MBY62" s="183"/>
      <c r="MBZ62" s="183"/>
      <c r="MCA62" s="183"/>
      <c r="MCB62" s="183"/>
      <c r="MCC62" s="183"/>
      <c r="MCD62" s="183"/>
      <c r="MCE62" s="183"/>
      <c r="MCF62" s="183"/>
      <c r="MCG62" s="183"/>
      <c r="MCH62" s="183"/>
      <c r="MCI62" s="183"/>
      <c r="MCJ62" s="183"/>
      <c r="MCK62" s="183"/>
      <c r="MCL62" s="183"/>
      <c r="MCM62" s="183"/>
      <c r="MCN62" s="183"/>
      <c r="MCO62" s="183"/>
      <c r="MCP62" s="183"/>
      <c r="MCQ62" s="183"/>
      <c r="MCR62" s="183"/>
      <c r="MCS62" s="183"/>
      <c r="MCT62" s="183"/>
      <c r="MCU62" s="183"/>
      <c r="MCV62" s="183"/>
      <c r="MCW62" s="183"/>
      <c r="MCX62" s="183"/>
      <c r="MCY62" s="183"/>
      <c r="MCZ62" s="183"/>
      <c r="MDA62" s="183"/>
      <c r="MDB62" s="183"/>
      <c r="MDC62" s="183"/>
      <c r="MDD62" s="183"/>
      <c r="MDE62" s="183"/>
      <c r="MDF62" s="183"/>
      <c r="MDG62" s="183"/>
      <c r="MDH62" s="183"/>
      <c r="MDI62" s="183"/>
      <c r="MDJ62" s="183"/>
      <c r="MDK62" s="183"/>
      <c r="MDL62" s="183"/>
      <c r="MDM62" s="183"/>
      <c r="MDN62" s="183"/>
      <c r="MDO62" s="183"/>
      <c r="MDP62" s="183"/>
      <c r="MDQ62" s="183"/>
      <c r="MDR62" s="183"/>
      <c r="MDS62" s="183"/>
      <c r="MDT62" s="183"/>
      <c r="MDU62" s="183"/>
      <c r="MDV62" s="183"/>
      <c r="MDW62" s="183"/>
      <c r="MDX62" s="183"/>
      <c r="MDY62" s="183"/>
      <c r="MDZ62" s="183"/>
      <c r="MEA62" s="183"/>
      <c r="MEB62" s="183"/>
      <c r="MEC62" s="183"/>
      <c r="MED62" s="183"/>
      <c r="MEE62" s="183"/>
      <c r="MEF62" s="183"/>
      <c r="MEG62" s="183"/>
      <c r="MEH62" s="183"/>
      <c r="MEI62" s="183"/>
      <c r="MEJ62" s="183"/>
      <c r="MEK62" s="183"/>
      <c r="MEL62" s="183"/>
      <c r="MEM62" s="183"/>
      <c r="MEN62" s="183"/>
      <c r="MEO62" s="183"/>
      <c r="MEP62" s="183"/>
      <c r="MEQ62" s="183"/>
      <c r="MER62" s="183"/>
      <c r="MES62" s="183"/>
      <c r="MET62" s="183"/>
      <c r="MEU62" s="183"/>
      <c r="MEV62" s="183"/>
      <c r="MEW62" s="183"/>
      <c r="MEX62" s="183"/>
      <c r="MEY62" s="183"/>
      <c r="MEZ62" s="183"/>
      <c r="MFA62" s="183"/>
      <c r="MFB62" s="183"/>
      <c r="MFC62" s="183"/>
      <c r="MFD62" s="183"/>
      <c r="MFE62" s="183"/>
      <c r="MFF62" s="183"/>
      <c r="MFG62" s="183"/>
      <c r="MFH62" s="183"/>
      <c r="MFI62" s="183"/>
      <c r="MFJ62" s="183"/>
      <c r="MFK62" s="183"/>
      <c r="MFL62" s="183"/>
      <c r="MFM62" s="183"/>
      <c r="MFN62" s="183"/>
      <c r="MFO62" s="183"/>
      <c r="MFP62" s="183"/>
      <c r="MFQ62" s="183"/>
      <c r="MFR62" s="183"/>
      <c r="MFS62" s="183"/>
      <c r="MFT62" s="183"/>
      <c r="MFU62" s="183"/>
      <c r="MFV62" s="183"/>
      <c r="MFW62" s="183"/>
      <c r="MFX62" s="183"/>
      <c r="MFY62" s="183"/>
      <c r="MFZ62" s="183"/>
      <c r="MGA62" s="183"/>
      <c r="MGB62" s="183"/>
      <c r="MGC62" s="183"/>
      <c r="MGD62" s="183"/>
      <c r="MGE62" s="183"/>
      <c r="MGF62" s="183"/>
      <c r="MGG62" s="183"/>
      <c r="MGH62" s="183"/>
      <c r="MGI62" s="183"/>
      <c r="MGJ62" s="183"/>
      <c r="MGK62" s="183"/>
      <c r="MGL62" s="183"/>
      <c r="MGM62" s="183"/>
      <c r="MGN62" s="183"/>
      <c r="MGO62" s="183"/>
      <c r="MGP62" s="183"/>
      <c r="MGQ62" s="183"/>
      <c r="MGR62" s="183"/>
      <c r="MGS62" s="183"/>
      <c r="MGT62" s="183"/>
      <c r="MGU62" s="183"/>
      <c r="MGV62" s="183"/>
      <c r="MGW62" s="183"/>
      <c r="MGX62" s="183"/>
      <c r="MGY62" s="183"/>
      <c r="MGZ62" s="183"/>
      <c r="MHA62" s="183"/>
      <c r="MHB62" s="183"/>
      <c r="MHC62" s="183"/>
      <c r="MHD62" s="183"/>
      <c r="MHE62" s="183"/>
      <c r="MHF62" s="183"/>
      <c r="MHG62" s="183"/>
      <c r="MHH62" s="183"/>
      <c r="MHI62" s="183"/>
      <c r="MHJ62" s="183"/>
      <c r="MHK62" s="183"/>
      <c r="MHL62" s="183"/>
      <c r="MHM62" s="183"/>
      <c r="MHN62" s="183"/>
      <c r="MHO62" s="183"/>
      <c r="MHP62" s="183"/>
      <c r="MHQ62" s="183"/>
      <c r="MHR62" s="183"/>
      <c r="MHS62" s="183"/>
      <c r="MHT62" s="183"/>
      <c r="MHU62" s="183"/>
      <c r="MHV62" s="183"/>
      <c r="MHW62" s="183"/>
      <c r="MHX62" s="183"/>
      <c r="MHY62" s="183"/>
      <c r="MHZ62" s="183"/>
      <c r="MIA62" s="183"/>
      <c r="MIB62" s="183"/>
      <c r="MIC62" s="183"/>
      <c r="MID62" s="183"/>
      <c r="MIE62" s="183"/>
      <c r="MIF62" s="183"/>
      <c r="MIG62" s="183"/>
      <c r="MIH62" s="183"/>
      <c r="MII62" s="183"/>
      <c r="MIJ62" s="183"/>
      <c r="MIK62" s="183"/>
      <c r="MIL62" s="183"/>
      <c r="MIM62" s="183"/>
      <c r="MIN62" s="183"/>
      <c r="MIO62" s="183"/>
      <c r="MIP62" s="183"/>
      <c r="MIQ62" s="183"/>
      <c r="MIR62" s="183"/>
      <c r="MIS62" s="183"/>
      <c r="MIT62" s="183"/>
      <c r="MIU62" s="183"/>
      <c r="MIV62" s="183"/>
      <c r="MIW62" s="183"/>
      <c r="MIX62" s="183"/>
      <c r="MIY62" s="183"/>
      <c r="MIZ62" s="183"/>
      <c r="MJA62" s="183"/>
      <c r="MJB62" s="183"/>
      <c r="MJC62" s="183"/>
      <c r="MJD62" s="183"/>
      <c r="MJE62" s="183"/>
      <c r="MJF62" s="183"/>
      <c r="MJG62" s="183"/>
      <c r="MJH62" s="183"/>
      <c r="MJI62" s="183"/>
      <c r="MJJ62" s="183"/>
      <c r="MJK62" s="183"/>
      <c r="MJL62" s="183"/>
      <c r="MJM62" s="183"/>
      <c r="MJN62" s="183"/>
      <c r="MJO62" s="183"/>
      <c r="MJP62" s="183"/>
      <c r="MJQ62" s="183"/>
      <c r="MJR62" s="183"/>
      <c r="MJS62" s="183"/>
      <c r="MJT62" s="183"/>
      <c r="MJU62" s="183"/>
      <c r="MJV62" s="183"/>
      <c r="MJW62" s="183"/>
      <c r="MJX62" s="183"/>
      <c r="MJY62" s="183"/>
      <c r="MJZ62" s="183"/>
      <c r="MKA62" s="183"/>
      <c r="MKB62" s="183"/>
      <c r="MKC62" s="183"/>
      <c r="MKD62" s="183"/>
      <c r="MKE62" s="183"/>
      <c r="MKF62" s="183"/>
      <c r="MKG62" s="183"/>
      <c r="MKH62" s="183"/>
      <c r="MKI62" s="183"/>
      <c r="MKJ62" s="183"/>
      <c r="MKK62" s="183"/>
      <c r="MKL62" s="183"/>
      <c r="MKM62" s="183"/>
      <c r="MKN62" s="183"/>
      <c r="MKO62" s="183"/>
      <c r="MKP62" s="183"/>
      <c r="MKQ62" s="183"/>
      <c r="MKR62" s="183"/>
      <c r="MKS62" s="183"/>
      <c r="MKT62" s="183"/>
      <c r="MKU62" s="183"/>
      <c r="MKV62" s="183"/>
      <c r="MKW62" s="183"/>
      <c r="MKX62" s="183"/>
      <c r="MKY62" s="183"/>
      <c r="MKZ62" s="183"/>
      <c r="MLA62" s="183"/>
      <c r="MLB62" s="183"/>
      <c r="MLC62" s="183"/>
      <c r="MLD62" s="183"/>
      <c r="MLE62" s="183"/>
      <c r="MLF62" s="183"/>
      <c r="MLG62" s="183"/>
      <c r="MLH62" s="183"/>
      <c r="MLI62" s="183"/>
      <c r="MLJ62" s="183"/>
      <c r="MLK62" s="183"/>
      <c r="MLL62" s="183"/>
      <c r="MLM62" s="183"/>
      <c r="MLN62" s="183"/>
      <c r="MLO62" s="183"/>
      <c r="MLP62" s="183"/>
      <c r="MLQ62" s="183"/>
      <c r="MLR62" s="183"/>
      <c r="MLS62" s="183"/>
      <c r="MLT62" s="183"/>
      <c r="MLU62" s="183"/>
      <c r="MLV62" s="183"/>
      <c r="MLW62" s="183"/>
      <c r="MLX62" s="183"/>
      <c r="MLY62" s="183"/>
      <c r="MLZ62" s="183"/>
      <c r="MMA62" s="183"/>
      <c r="MMB62" s="183"/>
      <c r="MMC62" s="183"/>
      <c r="MMD62" s="183"/>
      <c r="MME62" s="183"/>
      <c r="MMF62" s="183"/>
      <c r="MMG62" s="183"/>
      <c r="MMH62" s="183"/>
      <c r="MMI62" s="183"/>
      <c r="MMJ62" s="183"/>
      <c r="MMK62" s="183"/>
      <c r="MML62" s="183"/>
      <c r="MMM62" s="183"/>
      <c r="MMN62" s="183"/>
      <c r="MMO62" s="183"/>
      <c r="MMP62" s="183"/>
      <c r="MMQ62" s="183"/>
      <c r="MMR62" s="183"/>
      <c r="MMS62" s="183"/>
      <c r="MMT62" s="183"/>
      <c r="MMU62" s="183"/>
      <c r="MMV62" s="183"/>
      <c r="MMW62" s="183"/>
      <c r="MMX62" s="183"/>
      <c r="MMY62" s="183"/>
      <c r="MMZ62" s="183"/>
      <c r="MNA62" s="183"/>
      <c r="MNB62" s="183"/>
      <c r="MNC62" s="183"/>
      <c r="MND62" s="183"/>
      <c r="MNE62" s="183"/>
      <c r="MNF62" s="183"/>
      <c r="MNG62" s="183"/>
      <c r="MNH62" s="183"/>
      <c r="MNI62" s="183"/>
      <c r="MNJ62" s="183"/>
      <c r="MNK62" s="183"/>
      <c r="MNL62" s="183"/>
      <c r="MNM62" s="183"/>
      <c r="MNN62" s="183"/>
      <c r="MNO62" s="183"/>
      <c r="MNP62" s="183"/>
      <c r="MNQ62" s="183"/>
      <c r="MNR62" s="183"/>
      <c r="MNS62" s="183"/>
      <c r="MNT62" s="183"/>
      <c r="MNU62" s="183"/>
      <c r="MNV62" s="183"/>
      <c r="MNW62" s="183"/>
      <c r="MNX62" s="183"/>
      <c r="MNY62" s="183"/>
      <c r="MNZ62" s="183"/>
      <c r="MOA62" s="183"/>
      <c r="MOB62" s="183"/>
      <c r="MOC62" s="183"/>
      <c r="MOD62" s="183"/>
      <c r="MOE62" s="183"/>
      <c r="MOF62" s="183"/>
      <c r="MOG62" s="183"/>
      <c r="MOH62" s="183"/>
      <c r="MOI62" s="183"/>
      <c r="MOJ62" s="183"/>
      <c r="MOK62" s="183"/>
      <c r="MOL62" s="183"/>
      <c r="MOM62" s="183"/>
      <c r="MON62" s="183"/>
      <c r="MOO62" s="183"/>
      <c r="MOP62" s="183"/>
      <c r="MOQ62" s="183"/>
      <c r="MOR62" s="183"/>
      <c r="MOS62" s="183"/>
      <c r="MOT62" s="183"/>
      <c r="MOU62" s="183"/>
      <c r="MOV62" s="183"/>
      <c r="MOW62" s="183"/>
      <c r="MOX62" s="183"/>
      <c r="MOY62" s="183"/>
      <c r="MOZ62" s="183"/>
      <c r="MPA62" s="183"/>
      <c r="MPB62" s="183"/>
      <c r="MPC62" s="183"/>
      <c r="MPD62" s="183"/>
      <c r="MPE62" s="183"/>
      <c r="MPF62" s="183"/>
      <c r="MPG62" s="183"/>
      <c r="MPH62" s="183"/>
      <c r="MPI62" s="183"/>
      <c r="MPJ62" s="183"/>
      <c r="MPK62" s="183"/>
      <c r="MPL62" s="183"/>
      <c r="MPM62" s="183"/>
      <c r="MPN62" s="183"/>
      <c r="MPO62" s="183"/>
      <c r="MPP62" s="183"/>
      <c r="MPQ62" s="183"/>
      <c r="MPR62" s="183"/>
      <c r="MPS62" s="183"/>
      <c r="MPT62" s="183"/>
      <c r="MPU62" s="183"/>
      <c r="MPV62" s="183"/>
      <c r="MPW62" s="183"/>
      <c r="MPX62" s="183"/>
      <c r="MPY62" s="183"/>
      <c r="MPZ62" s="183"/>
      <c r="MQA62" s="183"/>
      <c r="MQB62" s="183"/>
      <c r="MQC62" s="183"/>
      <c r="MQD62" s="183"/>
      <c r="MQE62" s="183"/>
      <c r="MQF62" s="183"/>
      <c r="MQG62" s="183"/>
      <c r="MQH62" s="183"/>
      <c r="MQI62" s="183"/>
      <c r="MQJ62" s="183"/>
      <c r="MQK62" s="183"/>
      <c r="MQL62" s="183"/>
      <c r="MQM62" s="183"/>
      <c r="MQN62" s="183"/>
      <c r="MQO62" s="183"/>
      <c r="MQP62" s="183"/>
      <c r="MQQ62" s="183"/>
      <c r="MQR62" s="183"/>
      <c r="MQS62" s="183"/>
      <c r="MQT62" s="183"/>
      <c r="MQU62" s="183"/>
      <c r="MQV62" s="183"/>
      <c r="MQW62" s="183"/>
      <c r="MQX62" s="183"/>
      <c r="MQY62" s="183"/>
      <c r="MQZ62" s="183"/>
      <c r="MRA62" s="183"/>
      <c r="MRB62" s="183"/>
      <c r="MRC62" s="183"/>
      <c r="MRD62" s="183"/>
      <c r="MRE62" s="183"/>
      <c r="MRF62" s="183"/>
      <c r="MRG62" s="183"/>
      <c r="MRH62" s="183"/>
      <c r="MRI62" s="183"/>
      <c r="MRJ62" s="183"/>
      <c r="MRK62" s="183"/>
      <c r="MRL62" s="183"/>
      <c r="MRM62" s="183"/>
      <c r="MRN62" s="183"/>
      <c r="MRO62" s="183"/>
      <c r="MRP62" s="183"/>
      <c r="MRQ62" s="183"/>
      <c r="MRR62" s="183"/>
      <c r="MRS62" s="183"/>
      <c r="MRT62" s="183"/>
      <c r="MRU62" s="183"/>
      <c r="MRV62" s="183"/>
      <c r="MRW62" s="183"/>
      <c r="MRX62" s="183"/>
      <c r="MRY62" s="183"/>
      <c r="MRZ62" s="183"/>
      <c r="MSA62" s="183"/>
      <c r="MSB62" s="183"/>
      <c r="MSC62" s="183"/>
      <c r="MSD62" s="183"/>
      <c r="MSE62" s="183"/>
      <c r="MSF62" s="183"/>
      <c r="MSG62" s="183"/>
      <c r="MSH62" s="183"/>
      <c r="MSI62" s="183"/>
      <c r="MSJ62" s="183"/>
      <c r="MSK62" s="183"/>
      <c r="MSL62" s="183"/>
      <c r="MSM62" s="183"/>
      <c r="MSN62" s="183"/>
      <c r="MSO62" s="183"/>
      <c r="MSP62" s="183"/>
      <c r="MSQ62" s="183"/>
      <c r="MSR62" s="183"/>
      <c r="MSS62" s="183"/>
      <c r="MST62" s="183"/>
      <c r="MSU62" s="183"/>
      <c r="MSV62" s="183"/>
      <c r="MSW62" s="183"/>
      <c r="MSX62" s="183"/>
      <c r="MSY62" s="183"/>
      <c r="MSZ62" s="183"/>
      <c r="MTA62" s="183"/>
      <c r="MTB62" s="183"/>
      <c r="MTC62" s="183"/>
      <c r="MTD62" s="183"/>
      <c r="MTE62" s="183"/>
      <c r="MTF62" s="183"/>
      <c r="MTG62" s="183"/>
      <c r="MTH62" s="183"/>
      <c r="MTI62" s="183"/>
      <c r="MTJ62" s="183"/>
      <c r="MTK62" s="183"/>
      <c r="MTL62" s="183"/>
      <c r="MTM62" s="183"/>
      <c r="MTN62" s="183"/>
      <c r="MTO62" s="183"/>
      <c r="MTP62" s="183"/>
      <c r="MTQ62" s="183"/>
      <c r="MTR62" s="183"/>
      <c r="MTS62" s="183"/>
      <c r="MTT62" s="183"/>
      <c r="MTU62" s="183"/>
      <c r="MTV62" s="183"/>
      <c r="MTW62" s="183"/>
      <c r="MTX62" s="183"/>
      <c r="MTY62" s="183"/>
      <c r="MTZ62" s="183"/>
      <c r="MUA62" s="183"/>
      <c r="MUB62" s="183"/>
      <c r="MUC62" s="183"/>
      <c r="MUD62" s="183"/>
      <c r="MUE62" s="183"/>
      <c r="MUF62" s="183"/>
      <c r="MUG62" s="183"/>
      <c r="MUH62" s="183"/>
      <c r="MUI62" s="183"/>
      <c r="MUJ62" s="183"/>
      <c r="MUK62" s="183"/>
      <c r="MUL62" s="183"/>
      <c r="MUM62" s="183"/>
      <c r="MUN62" s="183"/>
      <c r="MUO62" s="183"/>
      <c r="MUP62" s="183"/>
      <c r="MUQ62" s="183"/>
      <c r="MUR62" s="183"/>
      <c r="MUS62" s="183"/>
      <c r="MUT62" s="183"/>
      <c r="MUU62" s="183"/>
      <c r="MUV62" s="183"/>
      <c r="MUW62" s="183"/>
      <c r="MUX62" s="183"/>
      <c r="MUY62" s="183"/>
      <c r="MUZ62" s="183"/>
      <c r="MVA62" s="183"/>
      <c r="MVB62" s="183"/>
      <c r="MVC62" s="183"/>
      <c r="MVD62" s="183"/>
      <c r="MVE62" s="183"/>
      <c r="MVF62" s="183"/>
      <c r="MVG62" s="183"/>
      <c r="MVH62" s="183"/>
      <c r="MVI62" s="183"/>
      <c r="MVJ62" s="183"/>
      <c r="MVK62" s="183"/>
      <c r="MVL62" s="183"/>
      <c r="MVM62" s="183"/>
      <c r="MVN62" s="183"/>
      <c r="MVO62" s="183"/>
      <c r="MVP62" s="183"/>
      <c r="MVQ62" s="183"/>
      <c r="MVR62" s="183"/>
      <c r="MVS62" s="183"/>
      <c r="MVT62" s="183"/>
      <c r="MVU62" s="183"/>
      <c r="MVV62" s="183"/>
      <c r="MVW62" s="183"/>
      <c r="MVX62" s="183"/>
      <c r="MVY62" s="183"/>
      <c r="MVZ62" s="183"/>
      <c r="MWA62" s="183"/>
      <c r="MWB62" s="183"/>
      <c r="MWC62" s="183"/>
      <c r="MWD62" s="183"/>
      <c r="MWE62" s="183"/>
      <c r="MWF62" s="183"/>
      <c r="MWG62" s="183"/>
      <c r="MWH62" s="183"/>
      <c r="MWI62" s="183"/>
      <c r="MWJ62" s="183"/>
      <c r="MWK62" s="183"/>
      <c r="MWL62" s="183"/>
      <c r="MWM62" s="183"/>
      <c r="MWN62" s="183"/>
      <c r="MWO62" s="183"/>
      <c r="MWP62" s="183"/>
      <c r="MWQ62" s="183"/>
      <c r="MWR62" s="183"/>
      <c r="MWS62" s="183"/>
      <c r="MWT62" s="183"/>
      <c r="MWU62" s="183"/>
      <c r="MWV62" s="183"/>
      <c r="MWW62" s="183"/>
      <c r="MWX62" s="183"/>
      <c r="MWY62" s="183"/>
      <c r="MWZ62" s="183"/>
      <c r="MXA62" s="183"/>
      <c r="MXB62" s="183"/>
      <c r="MXC62" s="183"/>
      <c r="MXD62" s="183"/>
      <c r="MXE62" s="183"/>
      <c r="MXF62" s="183"/>
      <c r="MXG62" s="183"/>
      <c r="MXH62" s="183"/>
      <c r="MXI62" s="183"/>
      <c r="MXJ62" s="183"/>
      <c r="MXK62" s="183"/>
      <c r="MXL62" s="183"/>
      <c r="MXM62" s="183"/>
      <c r="MXN62" s="183"/>
      <c r="MXO62" s="183"/>
      <c r="MXP62" s="183"/>
      <c r="MXQ62" s="183"/>
      <c r="MXR62" s="183"/>
      <c r="MXS62" s="183"/>
      <c r="MXT62" s="183"/>
      <c r="MXU62" s="183"/>
      <c r="MXV62" s="183"/>
      <c r="MXW62" s="183"/>
      <c r="MXX62" s="183"/>
      <c r="MXY62" s="183"/>
      <c r="MXZ62" s="183"/>
      <c r="MYA62" s="183"/>
      <c r="MYB62" s="183"/>
      <c r="MYC62" s="183"/>
      <c r="MYD62" s="183"/>
      <c r="MYE62" s="183"/>
      <c r="MYF62" s="183"/>
      <c r="MYG62" s="183"/>
      <c r="MYH62" s="183"/>
      <c r="MYI62" s="183"/>
      <c r="MYJ62" s="183"/>
      <c r="MYK62" s="183"/>
      <c r="MYL62" s="183"/>
      <c r="MYM62" s="183"/>
      <c r="MYN62" s="183"/>
      <c r="MYO62" s="183"/>
      <c r="MYP62" s="183"/>
      <c r="MYQ62" s="183"/>
      <c r="MYR62" s="183"/>
      <c r="MYS62" s="183"/>
      <c r="MYT62" s="183"/>
      <c r="MYU62" s="183"/>
      <c r="MYV62" s="183"/>
      <c r="MYW62" s="183"/>
      <c r="MYX62" s="183"/>
      <c r="MYY62" s="183"/>
      <c r="MYZ62" s="183"/>
      <c r="MZA62" s="183"/>
      <c r="MZB62" s="183"/>
      <c r="MZC62" s="183"/>
      <c r="MZD62" s="183"/>
      <c r="MZE62" s="183"/>
      <c r="MZF62" s="183"/>
      <c r="MZG62" s="183"/>
      <c r="MZH62" s="183"/>
      <c r="MZI62" s="183"/>
      <c r="MZJ62" s="183"/>
      <c r="MZK62" s="183"/>
      <c r="MZL62" s="183"/>
      <c r="MZM62" s="183"/>
      <c r="MZN62" s="183"/>
      <c r="MZO62" s="183"/>
      <c r="MZP62" s="183"/>
      <c r="MZQ62" s="183"/>
      <c r="MZR62" s="183"/>
      <c r="MZS62" s="183"/>
      <c r="MZT62" s="183"/>
      <c r="MZU62" s="183"/>
      <c r="MZV62" s="183"/>
      <c r="MZW62" s="183"/>
      <c r="MZX62" s="183"/>
      <c r="MZY62" s="183"/>
      <c r="MZZ62" s="183"/>
      <c r="NAA62" s="183"/>
      <c r="NAB62" s="183"/>
      <c r="NAC62" s="183"/>
      <c r="NAD62" s="183"/>
      <c r="NAE62" s="183"/>
      <c r="NAF62" s="183"/>
      <c r="NAG62" s="183"/>
      <c r="NAH62" s="183"/>
      <c r="NAI62" s="183"/>
      <c r="NAJ62" s="183"/>
      <c r="NAK62" s="183"/>
      <c r="NAL62" s="183"/>
      <c r="NAM62" s="183"/>
      <c r="NAN62" s="183"/>
      <c r="NAO62" s="183"/>
      <c r="NAP62" s="183"/>
      <c r="NAQ62" s="183"/>
      <c r="NAR62" s="183"/>
      <c r="NAS62" s="183"/>
      <c r="NAT62" s="183"/>
      <c r="NAU62" s="183"/>
      <c r="NAV62" s="183"/>
      <c r="NAW62" s="183"/>
      <c r="NAX62" s="183"/>
      <c r="NAY62" s="183"/>
      <c r="NAZ62" s="183"/>
      <c r="NBA62" s="183"/>
      <c r="NBB62" s="183"/>
      <c r="NBC62" s="183"/>
      <c r="NBD62" s="183"/>
      <c r="NBE62" s="183"/>
      <c r="NBF62" s="183"/>
      <c r="NBG62" s="183"/>
      <c r="NBH62" s="183"/>
      <c r="NBI62" s="183"/>
      <c r="NBJ62" s="183"/>
      <c r="NBK62" s="183"/>
      <c r="NBL62" s="183"/>
      <c r="NBM62" s="183"/>
      <c r="NBN62" s="183"/>
      <c r="NBO62" s="183"/>
      <c r="NBP62" s="183"/>
      <c r="NBQ62" s="183"/>
      <c r="NBR62" s="183"/>
      <c r="NBS62" s="183"/>
      <c r="NBT62" s="183"/>
      <c r="NBU62" s="183"/>
      <c r="NBV62" s="183"/>
      <c r="NBW62" s="183"/>
      <c r="NBX62" s="183"/>
      <c r="NBY62" s="183"/>
      <c r="NBZ62" s="183"/>
      <c r="NCA62" s="183"/>
      <c r="NCB62" s="183"/>
      <c r="NCC62" s="183"/>
      <c r="NCD62" s="183"/>
      <c r="NCE62" s="183"/>
      <c r="NCF62" s="183"/>
      <c r="NCG62" s="183"/>
      <c r="NCH62" s="183"/>
      <c r="NCI62" s="183"/>
      <c r="NCJ62" s="183"/>
      <c r="NCK62" s="183"/>
      <c r="NCL62" s="183"/>
      <c r="NCM62" s="183"/>
      <c r="NCN62" s="183"/>
      <c r="NCO62" s="183"/>
      <c r="NCP62" s="183"/>
      <c r="NCQ62" s="183"/>
      <c r="NCR62" s="183"/>
      <c r="NCS62" s="183"/>
      <c r="NCT62" s="183"/>
      <c r="NCU62" s="183"/>
      <c r="NCV62" s="183"/>
      <c r="NCW62" s="183"/>
      <c r="NCX62" s="183"/>
      <c r="NCY62" s="183"/>
      <c r="NCZ62" s="183"/>
      <c r="NDA62" s="183"/>
      <c r="NDB62" s="183"/>
      <c r="NDC62" s="183"/>
      <c r="NDD62" s="183"/>
      <c r="NDE62" s="183"/>
      <c r="NDF62" s="183"/>
      <c r="NDG62" s="183"/>
      <c r="NDH62" s="183"/>
      <c r="NDI62" s="183"/>
      <c r="NDJ62" s="183"/>
      <c r="NDK62" s="183"/>
      <c r="NDL62" s="183"/>
      <c r="NDM62" s="183"/>
      <c r="NDN62" s="183"/>
      <c r="NDO62" s="183"/>
      <c r="NDP62" s="183"/>
      <c r="NDQ62" s="183"/>
      <c r="NDR62" s="183"/>
      <c r="NDS62" s="183"/>
      <c r="NDT62" s="183"/>
      <c r="NDU62" s="183"/>
      <c r="NDV62" s="183"/>
      <c r="NDW62" s="183"/>
      <c r="NDX62" s="183"/>
      <c r="NDY62" s="183"/>
      <c r="NDZ62" s="183"/>
      <c r="NEA62" s="183"/>
      <c r="NEB62" s="183"/>
      <c r="NEC62" s="183"/>
      <c r="NED62" s="183"/>
      <c r="NEE62" s="183"/>
      <c r="NEF62" s="183"/>
      <c r="NEG62" s="183"/>
      <c r="NEH62" s="183"/>
      <c r="NEI62" s="183"/>
      <c r="NEJ62" s="183"/>
      <c r="NEK62" s="183"/>
      <c r="NEL62" s="183"/>
      <c r="NEM62" s="183"/>
      <c r="NEN62" s="183"/>
      <c r="NEO62" s="183"/>
      <c r="NEP62" s="183"/>
      <c r="NEQ62" s="183"/>
      <c r="NER62" s="183"/>
      <c r="NES62" s="183"/>
      <c r="NET62" s="183"/>
      <c r="NEU62" s="183"/>
      <c r="NEV62" s="183"/>
      <c r="NEW62" s="183"/>
      <c r="NEX62" s="183"/>
      <c r="NEY62" s="183"/>
      <c r="NEZ62" s="183"/>
      <c r="NFA62" s="183"/>
      <c r="NFB62" s="183"/>
      <c r="NFC62" s="183"/>
      <c r="NFD62" s="183"/>
      <c r="NFE62" s="183"/>
      <c r="NFF62" s="183"/>
      <c r="NFG62" s="183"/>
      <c r="NFH62" s="183"/>
      <c r="NFI62" s="183"/>
      <c r="NFJ62" s="183"/>
      <c r="NFK62" s="183"/>
      <c r="NFL62" s="183"/>
      <c r="NFM62" s="183"/>
      <c r="NFN62" s="183"/>
      <c r="NFO62" s="183"/>
      <c r="NFP62" s="183"/>
      <c r="NFQ62" s="183"/>
      <c r="NFR62" s="183"/>
      <c r="NFS62" s="183"/>
      <c r="NFT62" s="183"/>
      <c r="NFU62" s="183"/>
      <c r="NFV62" s="183"/>
      <c r="NFW62" s="183"/>
      <c r="NFX62" s="183"/>
      <c r="NFY62" s="183"/>
      <c r="NFZ62" s="183"/>
      <c r="NGA62" s="183"/>
      <c r="NGB62" s="183"/>
      <c r="NGC62" s="183"/>
      <c r="NGD62" s="183"/>
      <c r="NGE62" s="183"/>
      <c r="NGF62" s="183"/>
      <c r="NGG62" s="183"/>
      <c r="NGH62" s="183"/>
      <c r="NGI62" s="183"/>
      <c r="NGJ62" s="183"/>
      <c r="NGK62" s="183"/>
      <c r="NGL62" s="183"/>
      <c r="NGM62" s="183"/>
      <c r="NGN62" s="183"/>
      <c r="NGO62" s="183"/>
      <c r="NGP62" s="183"/>
      <c r="NGQ62" s="183"/>
      <c r="NGR62" s="183"/>
      <c r="NGS62" s="183"/>
      <c r="NGT62" s="183"/>
      <c r="NGU62" s="183"/>
      <c r="NGV62" s="183"/>
      <c r="NGW62" s="183"/>
      <c r="NGX62" s="183"/>
      <c r="NGY62" s="183"/>
      <c r="NGZ62" s="183"/>
      <c r="NHA62" s="183"/>
      <c r="NHB62" s="183"/>
      <c r="NHC62" s="183"/>
      <c r="NHD62" s="183"/>
      <c r="NHE62" s="183"/>
      <c r="NHF62" s="183"/>
      <c r="NHG62" s="183"/>
      <c r="NHH62" s="183"/>
      <c r="NHI62" s="183"/>
      <c r="NHJ62" s="183"/>
      <c r="NHK62" s="183"/>
      <c r="NHL62" s="183"/>
      <c r="NHM62" s="183"/>
      <c r="NHN62" s="183"/>
      <c r="NHO62" s="183"/>
      <c r="NHP62" s="183"/>
      <c r="NHQ62" s="183"/>
      <c r="NHR62" s="183"/>
      <c r="NHS62" s="183"/>
      <c r="NHT62" s="183"/>
      <c r="NHU62" s="183"/>
      <c r="NHV62" s="183"/>
      <c r="NHW62" s="183"/>
      <c r="NHX62" s="183"/>
      <c r="NHY62" s="183"/>
      <c r="NHZ62" s="183"/>
      <c r="NIA62" s="183"/>
      <c r="NIB62" s="183"/>
      <c r="NIC62" s="183"/>
      <c r="NID62" s="183"/>
      <c r="NIE62" s="183"/>
      <c r="NIF62" s="183"/>
      <c r="NIG62" s="183"/>
      <c r="NIH62" s="183"/>
      <c r="NII62" s="183"/>
      <c r="NIJ62" s="183"/>
      <c r="NIK62" s="183"/>
      <c r="NIL62" s="183"/>
      <c r="NIM62" s="183"/>
      <c r="NIN62" s="183"/>
      <c r="NIO62" s="183"/>
      <c r="NIP62" s="183"/>
      <c r="NIQ62" s="183"/>
      <c r="NIR62" s="183"/>
      <c r="NIS62" s="183"/>
      <c r="NIT62" s="183"/>
      <c r="NIU62" s="183"/>
      <c r="NIV62" s="183"/>
      <c r="NIW62" s="183"/>
      <c r="NIX62" s="183"/>
      <c r="NIY62" s="183"/>
      <c r="NIZ62" s="183"/>
      <c r="NJA62" s="183"/>
      <c r="NJB62" s="183"/>
      <c r="NJC62" s="183"/>
      <c r="NJD62" s="183"/>
      <c r="NJE62" s="183"/>
      <c r="NJF62" s="183"/>
      <c r="NJG62" s="183"/>
      <c r="NJH62" s="183"/>
      <c r="NJI62" s="183"/>
      <c r="NJJ62" s="183"/>
      <c r="NJK62" s="183"/>
      <c r="NJL62" s="183"/>
      <c r="NJM62" s="183"/>
      <c r="NJN62" s="183"/>
      <c r="NJO62" s="183"/>
      <c r="NJP62" s="183"/>
      <c r="NJQ62" s="183"/>
      <c r="NJR62" s="183"/>
      <c r="NJS62" s="183"/>
      <c r="NJT62" s="183"/>
      <c r="NJU62" s="183"/>
      <c r="NJV62" s="183"/>
      <c r="NJW62" s="183"/>
      <c r="NJX62" s="183"/>
      <c r="NJY62" s="183"/>
      <c r="NJZ62" s="183"/>
      <c r="NKA62" s="183"/>
      <c r="NKB62" s="183"/>
      <c r="NKC62" s="183"/>
      <c r="NKD62" s="183"/>
      <c r="NKE62" s="183"/>
      <c r="NKF62" s="183"/>
      <c r="NKG62" s="183"/>
      <c r="NKH62" s="183"/>
      <c r="NKI62" s="183"/>
      <c r="NKJ62" s="183"/>
      <c r="NKK62" s="183"/>
      <c r="NKL62" s="183"/>
      <c r="NKM62" s="183"/>
      <c r="NKN62" s="183"/>
      <c r="NKO62" s="183"/>
      <c r="NKP62" s="183"/>
      <c r="NKQ62" s="183"/>
      <c r="NKR62" s="183"/>
      <c r="NKS62" s="183"/>
      <c r="NKT62" s="183"/>
      <c r="NKU62" s="183"/>
      <c r="NKV62" s="183"/>
      <c r="NKW62" s="183"/>
      <c r="NKX62" s="183"/>
      <c r="NKY62" s="183"/>
      <c r="NKZ62" s="183"/>
      <c r="NLA62" s="183"/>
      <c r="NLB62" s="183"/>
      <c r="NLC62" s="183"/>
      <c r="NLD62" s="183"/>
      <c r="NLE62" s="183"/>
      <c r="NLF62" s="183"/>
      <c r="NLG62" s="183"/>
      <c r="NLH62" s="183"/>
      <c r="NLI62" s="183"/>
      <c r="NLJ62" s="183"/>
      <c r="NLK62" s="183"/>
      <c r="NLL62" s="183"/>
      <c r="NLM62" s="183"/>
      <c r="NLN62" s="183"/>
      <c r="NLO62" s="183"/>
      <c r="NLP62" s="183"/>
      <c r="NLQ62" s="183"/>
      <c r="NLR62" s="183"/>
      <c r="NLS62" s="183"/>
      <c r="NLT62" s="183"/>
      <c r="NLU62" s="183"/>
      <c r="NLV62" s="183"/>
      <c r="NLW62" s="183"/>
      <c r="NLX62" s="183"/>
      <c r="NLY62" s="183"/>
      <c r="NLZ62" s="183"/>
      <c r="NMA62" s="183"/>
      <c r="NMB62" s="183"/>
      <c r="NMC62" s="183"/>
      <c r="NMD62" s="183"/>
      <c r="NME62" s="183"/>
      <c r="NMF62" s="183"/>
      <c r="NMG62" s="183"/>
      <c r="NMH62" s="183"/>
      <c r="NMI62" s="183"/>
      <c r="NMJ62" s="183"/>
      <c r="NMK62" s="183"/>
      <c r="NML62" s="183"/>
      <c r="NMM62" s="183"/>
      <c r="NMN62" s="183"/>
      <c r="NMO62" s="183"/>
      <c r="NMP62" s="183"/>
      <c r="NMQ62" s="183"/>
      <c r="NMR62" s="183"/>
      <c r="NMS62" s="183"/>
      <c r="NMT62" s="183"/>
      <c r="NMU62" s="183"/>
      <c r="NMV62" s="183"/>
      <c r="NMW62" s="183"/>
      <c r="NMX62" s="183"/>
      <c r="NMY62" s="183"/>
      <c r="NMZ62" s="183"/>
      <c r="NNA62" s="183"/>
      <c r="NNB62" s="183"/>
      <c r="NNC62" s="183"/>
      <c r="NND62" s="183"/>
      <c r="NNE62" s="183"/>
      <c r="NNF62" s="183"/>
      <c r="NNG62" s="183"/>
      <c r="NNH62" s="183"/>
      <c r="NNI62" s="183"/>
      <c r="NNJ62" s="183"/>
      <c r="NNK62" s="183"/>
      <c r="NNL62" s="183"/>
      <c r="NNM62" s="183"/>
      <c r="NNN62" s="183"/>
      <c r="NNO62" s="183"/>
      <c r="NNP62" s="183"/>
      <c r="NNQ62" s="183"/>
      <c r="NNR62" s="183"/>
      <c r="NNS62" s="183"/>
      <c r="NNT62" s="183"/>
      <c r="NNU62" s="183"/>
      <c r="NNV62" s="183"/>
      <c r="NNW62" s="183"/>
      <c r="NNX62" s="183"/>
      <c r="NNY62" s="183"/>
      <c r="NNZ62" s="183"/>
      <c r="NOA62" s="183"/>
      <c r="NOB62" s="183"/>
      <c r="NOC62" s="183"/>
      <c r="NOD62" s="183"/>
      <c r="NOE62" s="183"/>
      <c r="NOF62" s="183"/>
      <c r="NOG62" s="183"/>
      <c r="NOH62" s="183"/>
      <c r="NOI62" s="183"/>
      <c r="NOJ62" s="183"/>
      <c r="NOK62" s="183"/>
      <c r="NOL62" s="183"/>
      <c r="NOM62" s="183"/>
      <c r="NON62" s="183"/>
      <c r="NOO62" s="183"/>
      <c r="NOP62" s="183"/>
      <c r="NOQ62" s="183"/>
      <c r="NOR62" s="183"/>
      <c r="NOS62" s="183"/>
      <c r="NOT62" s="183"/>
      <c r="NOU62" s="183"/>
      <c r="NOV62" s="183"/>
      <c r="NOW62" s="183"/>
      <c r="NOX62" s="183"/>
      <c r="NOY62" s="183"/>
      <c r="NOZ62" s="183"/>
      <c r="NPA62" s="183"/>
      <c r="NPB62" s="183"/>
      <c r="NPC62" s="183"/>
      <c r="NPD62" s="183"/>
      <c r="NPE62" s="183"/>
      <c r="NPF62" s="183"/>
      <c r="NPG62" s="183"/>
      <c r="NPH62" s="183"/>
      <c r="NPI62" s="183"/>
      <c r="NPJ62" s="183"/>
      <c r="NPK62" s="183"/>
      <c r="NPL62" s="183"/>
      <c r="NPM62" s="183"/>
      <c r="NPN62" s="183"/>
      <c r="NPO62" s="183"/>
      <c r="NPP62" s="183"/>
      <c r="NPQ62" s="183"/>
      <c r="NPR62" s="183"/>
      <c r="NPS62" s="183"/>
      <c r="NPT62" s="183"/>
      <c r="NPU62" s="183"/>
      <c r="NPV62" s="183"/>
      <c r="NPW62" s="183"/>
      <c r="NPX62" s="183"/>
      <c r="NPY62" s="183"/>
      <c r="NPZ62" s="183"/>
      <c r="NQA62" s="183"/>
      <c r="NQB62" s="183"/>
      <c r="NQC62" s="183"/>
      <c r="NQD62" s="183"/>
      <c r="NQE62" s="183"/>
      <c r="NQF62" s="183"/>
      <c r="NQG62" s="183"/>
      <c r="NQH62" s="183"/>
      <c r="NQI62" s="183"/>
      <c r="NQJ62" s="183"/>
      <c r="NQK62" s="183"/>
      <c r="NQL62" s="183"/>
      <c r="NQM62" s="183"/>
      <c r="NQN62" s="183"/>
      <c r="NQO62" s="183"/>
      <c r="NQP62" s="183"/>
      <c r="NQQ62" s="183"/>
      <c r="NQR62" s="183"/>
      <c r="NQS62" s="183"/>
      <c r="NQT62" s="183"/>
      <c r="NQU62" s="183"/>
      <c r="NQV62" s="183"/>
      <c r="NQW62" s="183"/>
      <c r="NQX62" s="183"/>
      <c r="NQY62" s="183"/>
      <c r="NQZ62" s="183"/>
      <c r="NRA62" s="183"/>
      <c r="NRB62" s="183"/>
      <c r="NRC62" s="183"/>
      <c r="NRD62" s="183"/>
      <c r="NRE62" s="183"/>
      <c r="NRF62" s="183"/>
      <c r="NRG62" s="183"/>
      <c r="NRH62" s="183"/>
      <c r="NRI62" s="183"/>
      <c r="NRJ62" s="183"/>
      <c r="NRK62" s="183"/>
      <c r="NRL62" s="183"/>
      <c r="NRM62" s="183"/>
      <c r="NRN62" s="183"/>
      <c r="NRO62" s="183"/>
      <c r="NRP62" s="183"/>
      <c r="NRQ62" s="183"/>
      <c r="NRR62" s="183"/>
      <c r="NRS62" s="183"/>
      <c r="NRT62" s="183"/>
      <c r="NRU62" s="183"/>
      <c r="NRV62" s="183"/>
      <c r="NRW62" s="183"/>
      <c r="NRX62" s="183"/>
      <c r="NRY62" s="183"/>
      <c r="NRZ62" s="183"/>
      <c r="NSA62" s="183"/>
      <c r="NSB62" s="183"/>
      <c r="NSC62" s="183"/>
      <c r="NSD62" s="183"/>
      <c r="NSE62" s="183"/>
      <c r="NSF62" s="183"/>
      <c r="NSG62" s="183"/>
      <c r="NSH62" s="183"/>
      <c r="NSI62" s="183"/>
      <c r="NSJ62" s="183"/>
      <c r="NSK62" s="183"/>
      <c r="NSL62" s="183"/>
      <c r="NSM62" s="183"/>
      <c r="NSN62" s="183"/>
      <c r="NSO62" s="183"/>
      <c r="NSP62" s="183"/>
      <c r="NSQ62" s="183"/>
      <c r="NSR62" s="183"/>
      <c r="NSS62" s="183"/>
      <c r="NST62" s="183"/>
      <c r="NSU62" s="183"/>
      <c r="NSV62" s="183"/>
      <c r="NSW62" s="183"/>
      <c r="NSX62" s="183"/>
      <c r="NSY62" s="183"/>
      <c r="NSZ62" s="183"/>
      <c r="NTA62" s="183"/>
      <c r="NTB62" s="183"/>
      <c r="NTC62" s="183"/>
      <c r="NTD62" s="183"/>
      <c r="NTE62" s="183"/>
      <c r="NTF62" s="183"/>
      <c r="NTG62" s="183"/>
      <c r="NTH62" s="183"/>
      <c r="NTI62" s="183"/>
      <c r="NTJ62" s="183"/>
      <c r="NTK62" s="183"/>
      <c r="NTL62" s="183"/>
      <c r="NTM62" s="183"/>
      <c r="NTN62" s="183"/>
      <c r="NTO62" s="183"/>
      <c r="NTP62" s="183"/>
      <c r="NTQ62" s="183"/>
      <c r="NTR62" s="183"/>
      <c r="NTS62" s="183"/>
      <c r="NTT62" s="183"/>
      <c r="NTU62" s="183"/>
      <c r="NTV62" s="183"/>
      <c r="NTW62" s="183"/>
      <c r="NTX62" s="183"/>
      <c r="NTY62" s="183"/>
      <c r="NTZ62" s="183"/>
      <c r="NUA62" s="183"/>
      <c r="NUB62" s="183"/>
      <c r="NUC62" s="183"/>
      <c r="NUD62" s="183"/>
      <c r="NUE62" s="183"/>
      <c r="NUF62" s="183"/>
      <c r="NUG62" s="183"/>
      <c r="NUH62" s="183"/>
      <c r="NUI62" s="183"/>
      <c r="NUJ62" s="183"/>
      <c r="NUK62" s="183"/>
      <c r="NUL62" s="183"/>
      <c r="NUM62" s="183"/>
      <c r="NUN62" s="183"/>
      <c r="NUO62" s="183"/>
      <c r="NUP62" s="183"/>
      <c r="NUQ62" s="183"/>
      <c r="NUR62" s="183"/>
      <c r="NUS62" s="183"/>
      <c r="NUT62" s="183"/>
      <c r="NUU62" s="183"/>
      <c r="NUV62" s="183"/>
      <c r="NUW62" s="183"/>
      <c r="NUX62" s="183"/>
      <c r="NUY62" s="183"/>
      <c r="NUZ62" s="183"/>
      <c r="NVA62" s="183"/>
      <c r="NVB62" s="183"/>
      <c r="NVC62" s="183"/>
      <c r="NVD62" s="183"/>
      <c r="NVE62" s="183"/>
      <c r="NVF62" s="183"/>
      <c r="NVG62" s="183"/>
      <c r="NVH62" s="183"/>
      <c r="NVI62" s="183"/>
      <c r="NVJ62" s="183"/>
      <c r="NVK62" s="183"/>
      <c r="NVL62" s="183"/>
      <c r="NVM62" s="183"/>
      <c r="NVN62" s="183"/>
      <c r="NVO62" s="183"/>
      <c r="NVP62" s="183"/>
      <c r="NVQ62" s="183"/>
      <c r="NVR62" s="183"/>
      <c r="NVS62" s="183"/>
      <c r="NVT62" s="183"/>
      <c r="NVU62" s="183"/>
      <c r="NVV62" s="183"/>
      <c r="NVW62" s="183"/>
      <c r="NVX62" s="183"/>
      <c r="NVY62" s="183"/>
      <c r="NVZ62" s="183"/>
      <c r="NWA62" s="183"/>
      <c r="NWB62" s="183"/>
      <c r="NWC62" s="183"/>
      <c r="NWD62" s="183"/>
      <c r="NWE62" s="183"/>
      <c r="NWF62" s="183"/>
      <c r="NWG62" s="183"/>
      <c r="NWH62" s="183"/>
      <c r="NWI62" s="183"/>
      <c r="NWJ62" s="183"/>
      <c r="NWK62" s="183"/>
      <c r="NWL62" s="183"/>
      <c r="NWM62" s="183"/>
      <c r="NWN62" s="183"/>
      <c r="NWO62" s="183"/>
      <c r="NWP62" s="183"/>
      <c r="NWQ62" s="183"/>
      <c r="NWR62" s="183"/>
      <c r="NWS62" s="183"/>
      <c r="NWT62" s="183"/>
      <c r="NWU62" s="183"/>
      <c r="NWV62" s="183"/>
      <c r="NWW62" s="183"/>
      <c r="NWX62" s="183"/>
      <c r="NWY62" s="183"/>
      <c r="NWZ62" s="183"/>
      <c r="NXA62" s="183"/>
      <c r="NXB62" s="183"/>
      <c r="NXC62" s="183"/>
      <c r="NXD62" s="183"/>
      <c r="NXE62" s="183"/>
      <c r="NXF62" s="183"/>
      <c r="NXG62" s="183"/>
      <c r="NXH62" s="183"/>
      <c r="NXI62" s="183"/>
      <c r="NXJ62" s="183"/>
      <c r="NXK62" s="183"/>
      <c r="NXL62" s="183"/>
      <c r="NXM62" s="183"/>
      <c r="NXN62" s="183"/>
      <c r="NXO62" s="183"/>
      <c r="NXP62" s="183"/>
      <c r="NXQ62" s="183"/>
      <c r="NXR62" s="183"/>
      <c r="NXS62" s="183"/>
      <c r="NXT62" s="183"/>
      <c r="NXU62" s="183"/>
      <c r="NXV62" s="183"/>
      <c r="NXW62" s="183"/>
      <c r="NXX62" s="183"/>
      <c r="NXY62" s="183"/>
      <c r="NXZ62" s="183"/>
      <c r="NYA62" s="183"/>
      <c r="NYB62" s="183"/>
      <c r="NYC62" s="183"/>
      <c r="NYD62" s="183"/>
      <c r="NYE62" s="183"/>
      <c r="NYF62" s="183"/>
      <c r="NYG62" s="183"/>
      <c r="NYH62" s="183"/>
      <c r="NYI62" s="183"/>
      <c r="NYJ62" s="183"/>
      <c r="NYK62" s="183"/>
      <c r="NYL62" s="183"/>
      <c r="NYM62" s="183"/>
      <c r="NYN62" s="183"/>
      <c r="NYO62" s="183"/>
      <c r="NYP62" s="183"/>
      <c r="NYQ62" s="183"/>
      <c r="NYR62" s="183"/>
      <c r="NYS62" s="183"/>
      <c r="NYT62" s="183"/>
      <c r="NYU62" s="183"/>
      <c r="NYV62" s="183"/>
      <c r="NYW62" s="183"/>
      <c r="NYX62" s="183"/>
      <c r="NYY62" s="183"/>
      <c r="NYZ62" s="183"/>
      <c r="NZA62" s="183"/>
      <c r="NZB62" s="183"/>
      <c r="NZC62" s="183"/>
      <c r="NZD62" s="183"/>
      <c r="NZE62" s="183"/>
      <c r="NZF62" s="183"/>
      <c r="NZG62" s="183"/>
      <c r="NZH62" s="183"/>
      <c r="NZI62" s="183"/>
      <c r="NZJ62" s="183"/>
      <c r="NZK62" s="183"/>
      <c r="NZL62" s="183"/>
      <c r="NZM62" s="183"/>
      <c r="NZN62" s="183"/>
      <c r="NZO62" s="183"/>
      <c r="NZP62" s="183"/>
      <c r="NZQ62" s="183"/>
      <c r="NZR62" s="183"/>
      <c r="NZS62" s="183"/>
      <c r="NZT62" s="183"/>
      <c r="NZU62" s="183"/>
      <c r="NZV62" s="183"/>
      <c r="NZW62" s="183"/>
      <c r="NZX62" s="183"/>
      <c r="NZY62" s="183"/>
      <c r="NZZ62" s="183"/>
      <c r="OAA62" s="183"/>
      <c r="OAB62" s="183"/>
      <c r="OAC62" s="183"/>
      <c r="OAD62" s="183"/>
      <c r="OAE62" s="183"/>
      <c r="OAF62" s="183"/>
      <c r="OAG62" s="183"/>
      <c r="OAH62" s="183"/>
      <c r="OAI62" s="183"/>
      <c r="OAJ62" s="183"/>
      <c r="OAK62" s="183"/>
      <c r="OAL62" s="183"/>
      <c r="OAM62" s="183"/>
      <c r="OAN62" s="183"/>
      <c r="OAO62" s="183"/>
      <c r="OAP62" s="183"/>
      <c r="OAQ62" s="183"/>
      <c r="OAR62" s="183"/>
      <c r="OAS62" s="183"/>
      <c r="OAT62" s="183"/>
      <c r="OAU62" s="183"/>
      <c r="OAV62" s="183"/>
      <c r="OAW62" s="183"/>
      <c r="OAX62" s="183"/>
      <c r="OAY62" s="183"/>
      <c r="OAZ62" s="183"/>
      <c r="OBA62" s="183"/>
      <c r="OBB62" s="183"/>
      <c r="OBC62" s="183"/>
      <c r="OBD62" s="183"/>
      <c r="OBE62" s="183"/>
      <c r="OBF62" s="183"/>
      <c r="OBG62" s="183"/>
      <c r="OBH62" s="183"/>
      <c r="OBI62" s="183"/>
      <c r="OBJ62" s="183"/>
      <c r="OBK62" s="183"/>
      <c r="OBL62" s="183"/>
      <c r="OBM62" s="183"/>
      <c r="OBN62" s="183"/>
      <c r="OBO62" s="183"/>
      <c r="OBP62" s="183"/>
      <c r="OBQ62" s="183"/>
      <c r="OBR62" s="183"/>
      <c r="OBS62" s="183"/>
      <c r="OBT62" s="183"/>
      <c r="OBU62" s="183"/>
      <c r="OBV62" s="183"/>
      <c r="OBW62" s="183"/>
      <c r="OBX62" s="183"/>
      <c r="OBY62" s="183"/>
      <c r="OBZ62" s="183"/>
      <c r="OCA62" s="183"/>
      <c r="OCB62" s="183"/>
      <c r="OCC62" s="183"/>
      <c r="OCD62" s="183"/>
      <c r="OCE62" s="183"/>
      <c r="OCF62" s="183"/>
      <c r="OCG62" s="183"/>
      <c r="OCH62" s="183"/>
      <c r="OCI62" s="183"/>
      <c r="OCJ62" s="183"/>
      <c r="OCK62" s="183"/>
      <c r="OCL62" s="183"/>
      <c r="OCM62" s="183"/>
      <c r="OCN62" s="183"/>
      <c r="OCO62" s="183"/>
      <c r="OCP62" s="183"/>
      <c r="OCQ62" s="183"/>
      <c r="OCR62" s="183"/>
      <c r="OCS62" s="183"/>
      <c r="OCT62" s="183"/>
      <c r="OCU62" s="183"/>
      <c r="OCV62" s="183"/>
      <c r="OCW62" s="183"/>
      <c r="OCX62" s="183"/>
      <c r="OCY62" s="183"/>
      <c r="OCZ62" s="183"/>
      <c r="ODA62" s="183"/>
      <c r="ODB62" s="183"/>
      <c r="ODC62" s="183"/>
      <c r="ODD62" s="183"/>
      <c r="ODE62" s="183"/>
      <c r="ODF62" s="183"/>
      <c r="ODG62" s="183"/>
      <c r="ODH62" s="183"/>
      <c r="ODI62" s="183"/>
      <c r="ODJ62" s="183"/>
      <c r="ODK62" s="183"/>
      <c r="ODL62" s="183"/>
      <c r="ODM62" s="183"/>
      <c r="ODN62" s="183"/>
      <c r="ODO62" s="183"/>
      <c r="ODP62" s="183"/>
      <c r="ODQ62" s="183"/>
      <c r="ODR62" s="183"/>
      <c r="ODS62" s="183"/>
      <c r="ODT62" s="183"/>
      <c r="ODU62" s="183"/>
      <c r="ODV62" s="183"/>
      <c r="ODW62" s="183"/>
      <c r="ODX62" s="183"/>
      <c r="ODY62" s="183"/>
      <c r="ODZ62" s="183"/>
      <c r="OEA62" s="183"/>
      <c r="OEB62" s="183"/>
      <c r="OEC62" s="183"/>
      <c r="OED62" s="183"/>
      <c r="OEE62" s="183"/>
      <c r="OEF62" s="183"/>
      <c r="OEG62" s="183"/>
      <c r="OEH62" s="183"/>
      <c r="OEI62" s="183"/>
      <c r="OEJ62" s="183"/>
      <c r="OEK62" s="183"/>
      <c r="OEL62" s="183"/>
      <c r="OEM62" s="183"/>
      <c r="OEN62" s="183"/>
      <c r="OEO62" s="183"/>
      <c r="OEP62" s="183"/>
      <c r="OEQ62" s="183"/>
      <c r="OER62" s="183"/>
      <c r="OES62" s="183"/>
      <c r="OET62" s="183"/>
      <c r="OEU62" s="183"/>
      <c r="OEV62" s="183"/>
      <c r="OEW62" s="183"/>
      <c r="OEX62" s="183"/>
      <c r="OEY62" s="183"/>
      <c r="OEZ62" s="183"/>
      <c r="OFA62" s="183"/>
      <c r="OFB62" s="183"/>
      <c r="OFC62" s="183"/>
      <c r="OFD62" s="183"/>
      <c r="OFE62" s="183"/>
      <c r="OFF62" s="183"/>
      <c r="OFG62" s="183"/>
      <c r="OFH62" s="183"/>
      <c r="OFI62" s="183"/>
      <c r="OFJ62" s="183"/>
      <c r="OFK62" s="183"/>
      <c r="OFL62" s="183"/>
      <c r="OFM62" s="183"/>
      <c r="OFN62" s="183"/>
      <c r="OFO62" s="183"/>
      <c r="OFP62" s="183"/>
      <c r="OFQ62" s="183"/>
      <c r="OFR62" s="183"/>
      <c r="OFS62" s="183"/>
      <c r="OFT62" s="183"/>
      <c r="OFU62" s="183"/>
      <c r="OFV62" s="183"/>
      <c r="OFW62" s="183"/>
      <c r="OFX62" s="183"/>
      <c r="OFY62" s="183"/>
      <c r="OFZ62" s="183"/>
      <c r="OGA62" s="183"/>
      <c r="OGB62" s="183"/>
      <c r="OGC62" s="183"/>
      <c r="OGD62" s="183"/>
      <c r="OGE62" s="183"/>
      <c r="OGF62" s="183"/>
      <c r="OGG62" s="183"/>
      <c r="OGH62" s="183"/>
      <c r="OGI62" s="183"/>
      <c r="OGJ62" s="183"/>
      <c r="OGK62" s="183"/>
      <c r="OGL62" s="183"/>
      <c r="OGM62" s="183"/>
      <c r="OGN62" s="183"/>
      <c r="OGO62" s="183"/>
      <c r="OGP62" s="183"/>
      <c r="OGQ62" s="183"/>
      <c r="OGR62" s="183"/>
      <c r="OGS62" s="183"/>
      <c r="OGT62" s="183"/>
      <c r="OGU62" s="183"/>
      <c r="OGV62" s="183"/>
      <c r="OGW62" s="183"/>
      <c r="OGX62" s="183"/>
      <c r="OGY62" s="183"/>
      <c r="OGZ62" s="183"/>
      <c r="OHA62" s="183"/>
      <c r="OHB62" s="183"/>
      <c r="OHC62" s="183"/>
      <c r="OHD62" s="183"/>
      <c r="OHE62" s="183"/>
      <c r="OHF62" s="183"/>
      <c r="OHG62" s="183"/>
      <c r="OHH62" s="183"/>
      <c r="OHI62" s="183"/>
      <c r="OHJ62" s="183"/>
      <c r="OHK62" s="183"/>
      <c r="OHL62" s="183"/>
      <c r="OHM62" s="183"/>
      <c r="OHN62" s="183"/>
      <c r="OHO62" s="183"/>
      <c r="OHP62" s="183"/>
      <c r="OHQ62" s="183"/>
      <c r="OHR62" s="183"/>
      <c r="OHS62" s="183"/>
      <c r="OHT62" s="183"/>
      <c r="OHU62" s="183"/>
      <c r="OHV62" s="183"/>
      <c r="OHW62" s="183"/>
      <c r="OHX62" s="183"/>
      <c r="OHY62" s="183"/>
      <c r="OHZ62" s="183"/>
      <c r="OIA62" s="183"/>
      <c r="OIB62" s="183"/>
      <c r="OIC62" s="183"/>
      <c r="OID62" s="183"/>
      <c r="OIE62" s="183"/>
      <c r="OIF62" s="183"/>
      <c r="OIG62" s="183"/>
      <c r="OIH62" s="183"/>
      <c r="OII62" s="183"/>
      <c r="OIJ62" s="183"/>
      <c r="OIK62" s="183"/>
      <c r="OIL62" s="183"/>
      <c r="OIM62" s="183"/>
      <c r="OIN62" s="183"/>
      <c r="OIO62" s="183"/>
      <c r="OIP62" s="183"/>
      <c r="OIQ62" s="183"/>
      <c r="OIR62" s="183"/>
      <c r="OIS62" s="183"/>
      <c r="OIT62" s="183"/>
      <c r="OIU62" s="183"/>
      <c r="OIV62" s="183"/>
      <c r="OIW62" s="183"/>
      <c r="OIX62" s="183"/>
      <c r="OIY62" s="183"/>
      <c r="OIZ62" s="183"/>
      <c r="OJA62" s="183"/>
      <c r="OJB62" s="183"/>
      <c r="OJC62" s="183"/>
      <c r="OJD62" s="183"/>
      <c r="OJE62" s="183"/>
      <c r="OJF62" s="183"/>
      <c r="OJG62" s="183"/>
      <c r="OJH62" s="183"/>
      <c r="OJI62" s="183"/>
      <c r="OJJ62" s="183"/>
      <c r="OJK62" s="183"/>
      <c r="OJL62" s="183"/>
      <c r="OJM62" s="183"/>
      <c r="OJN62" s="183"/>
      <c r="OJO62" s="183"/>
      <c r="OJP62" s="183"/>
      <c r="OJQ62" s="183"/>
      <c r="OJR62" s="183"/>
      <c r="OJS62" s="183"/>
      <c r="OJT62" s="183"/>
      <c r="OJU62" s="183"/>
      <c r="OJV62" s="183"/>
      <c r="OJW62" s="183"/>
      <c r="OJX62" s="183"/>
      <c r="OJY62" s="183"/>
      <c r="OJZ62" s="183"/>
      <c r="OKA62" s="183"/>
      <c r="OKB62" s="183"/>
      <c r="OKC62" s="183"/>
      <c r="OKD62" s="183"/>
      <c r="OKE62" s="183"/>
      <c r="OKF62" s="183"/>
      <c r="OKG62" s="183"/>
      <c r="OKH62" s="183"/>
      <c r="OKI62" s="183"/>
      <c r="OKJ62" s="183"/>
      <c r="OKK62" s="183"/>
      <c r="OKL62" s="183"/>
      <c r="OKM62" s="183"/>
      <c r="OKN62" s="183"/>
      <c r="OKO62" s="183"/>
      <c r="OKP62" s="183"/>
      <c r="OKQ62" s="183"/>
      <c r="OKR62" s="183"/>
      <c r="OKS62" s="183"/>
      <c r="OKT62" s="183"/>
      <c r="OKU62" s="183"/>
      <c r="OKV62" s="183"/>
      <c r="OKW62" s="183"/>
      <c r="OKX62" s="183"/>
      <c r="OKY62" s="183"/>
      <c r="OKZ62" s="183"/>
      <c r="OLA62" s="183"/>
      <c r="OLB62" s="183"/>
      <c r="OLC62" s="183"/>
      <c r="OLD62" s="183"/>
      <c r="OLE62" s="183"/>
      <c r="OLF62" s="183"/>
      <c r="OLG62" s="183"/>
      <c r="OLH62" s="183"/>
      <c r="OLI62" s="183"/>
      <c r="OLJ62" s="183"/>
      <c r="OLK62" s="183"/>
      <c r="OLL62" s="183"/>
      <c r="OLM62" s="183"/>
      <c r="OLN62" s="183"/>
      <c r="OLO62" s="183"/>
      <c r="OLP62" s="183"/>
      <c r="OLQ62" s="183"/>
      <c r="OLR62" s="183"/>
      <c r="OLS62" s="183"/>
      <c r="OLT62" s="183"/>
      <c r="OLU62" s="183"/>
      <c r="OLV62" s="183"/>
      <c r="OLW62" s="183"/>
      <c r="OLX62" s="183"/>
      <c r="OLY62" s="183"/>
      <c r="OLZ62" s="183"/>
      <c r="OMA62" s="183"/>
      <c r="OMB62" s="183"/>
      <c r="OMC62" s="183"/>
      <c r="OMD62" s="183"/>
      <c r="OME62" s="183"/>
      <c r="OMF62" s="183"/>
      <c r="OMG62" s="183"/>
      <c r="OMH62" s="183"/>
      <c r="OMI62" s="183"/>
      <c r="OMJ62" s="183"/>
      <c r="OMK62" s="183"/>
      <c r="OML62" s="183"/>
      <c r="OMM62" s="183"/>
      <c r="OMN62" s="183"/>
      <c r="OMO62" s="183"/>
      <c r="OMP62" s="183"/>
      <c r="OMQ62" s="183"/>
      <c r="OMR62" s="183"/>
      <c r="OMS62" s="183"/>
      <c r="OMT62" s="183"/>
      <c r="OMU62" s="183"/>
      <c r="OMV62" s="183"/>
      <c r="OMW62" s="183"/>
      <c r="OMX62" s="183"/>
      <c r="OMY62" s="183"/>
      <c r="OMZ62" s="183"/>
      <c r="ONA62" s="183"/>
      <c r="ONB62" s="183"/>
      <c r="ONC62" s="183"/>
      <c r="OND62" s="183"/>
      <c r="ONE62" s="183"/>
      <c r="ONF62" s="183"/>
      <c r="ONG62" s="183"/>
      <c r="ONH62" s="183"/>
      <c r="ONI62" s="183"/>
      <c r="ONJ62" s="183"/>
      <c r="ONK62" s="183"/>
      <c r="ONL62" s="183"/>
      <c r="ONM62" s="183"/>
      <c r="ONN62" s="183"/>
      <c r="ONO62" s="183"/>
      <c r="ONP62" s="183"/>
      <c r="ONQ62" s="183"/>
      <c r="ONR62" s="183"/>
      <c r="ONS62" s="183"/>
      <c r="ONT62" s="183"/>
      <c r="ONU62" s="183"/>
      <c r="ONV62" s="183"/>
      <c r="ONW62" s="183"/>
      <c r="ONX62" s="183"/>
      <c r="ONY62" s="183"/>
      <c r="ONZ62" s="183"/>
      <c r="OOA62" s="183"/>
      <c r="OOB62" s="183"/>
      <c r="OOC62" s="183"/>
      <c r="OOD62" s="183"/>
      <c r="OOE62" s="183"/>
      <c r="OOF62" s="183"/>
      <c r="OOG62" s="183"/>
      <c r="OOH62" s="183"/>
      <c r="OOI62" s="183"/>
      <c r="OOJ62" s="183"/>
      <c r="OOK62" s="183"/>
      <c r="OOL62" s="183"/>
      <c r="OOM62" s="183"/>
      <c r="OON62" s="183"/>
      <c r="OOO62" s="183"/>
      <c r="OOP62" s="183"/>
      <c r="OOQ62" s="183"/>
      <c r="OOR62" s="183"/>
      <c r="OOS62" s="183"/>
      <c r="OOT62" s="183"/>
      <c r="OOU62" s="183"/>
      <c r="OOV62" s="183"/>
      <c r="OOW62" s="183"/>
      <c r="OOX62" s="183"/>
      <c r="OOY62" s="183"/>
      <c r="OOZ62" s="183"/>
      <c r="OPA62" s="183"/>
      <c r="OPB62" s="183"/>
      <c r="OPC62" s="183"/>
      <c r="OPD62" s="183"/>
      <c r="OPE62" s="183"/>
      <c r="OPF62" s="183"/>
      <c r="OPG62" s="183"/>
      <c r="OPH62" s="183"/>
      <c r="OPI62" s="183"/>
      <c r="OPJ62" s="183"/>
      <c r="OPK62" s="183"/>
      <c r="OPL62" s="183"/>
      <c r="OPM62" s="183"/>
      <c r="OPN62" s="183"/>
      <c r="OPO62" s="183"/>
      <c r="OPP62" s="183"/>
      <c r="OPQ62" s="183"/>
      <c r="OPR62" s="183"/>
      <c r="OPS62" s="183"/>
      <c r="OPT62" s="183"/>
      <c r="OPU62" s="183"/>
      <c r="OPV62" s="183"/>
      <c r="OPW62" s="183"/>
      <c r="OPX62" s="183"/>
      <c r="OPY62" s="183"/>
      <c r="OPZ62" s="183"/>
      <c r="OQA62" s="183"/>
      <c r="OQB62" s="183"/>
      <c r="OQC62" s="183"/>
      <c r="OQD62" s="183"/>
      <c r="OQE62" s="183"/>
      <c r="OQF62" s="183"/>
      <c r="OQG62" s="183"/>
      <c r="OQH62" s="183"/>
      <c r="OQI62" s="183"/>
      <c r="OQJ62" s="183"/>
      <c r="OQK62" s="183"/>
      <c r="OQL62" s="183"/>
      <c r="OQM62" s="183"/>
      <c r="OQN62" s="183"/>
      <c r="OQO62" s="183"/>
      <c r="OQP62" s="183"/>
      <c r="OQQ62" s="183"/>
      <c r="OQR62" s="183"/>
      <c r="OQS62" s="183"/>
      <c r="OQT62" s="183"/>
      <c r="OQU62" s="183"/>
      <c r="OQV62" s="183"/>
      <c r="OQW62" s="183"/>
      <c r="OQX62" s="183"/>
      <c r="OQY62" s="183"/>
      <c r="OQZ62" s="183"/>
      <c r="ORA62" s="183"/>
      <c r="ORB62" s="183"/>
      <c r="ORC62" s="183"/>
      <c r="ORD62" s="183"/>
      <c r="ORE62" s="183"/>
      <c r="ORF62" s="183"/>
      <c r="ORG62" s="183"/>
      <c r="ORH62" s="183"/>
      <c r="ORI62" s="183"/>
      <c r="ORJ62" s="183"/>
      <c r="ORK62" s="183"/>
      <c r="ORL62" s="183"/>
      <c r="ORM62" s="183"/>
      <c r="ORN62" s="183"/>
      <c r="ORO62" s="183"/>
      <c r="ORP62" s="183"/>
      <c r="ORQ62" s="183"/>
      <c r="ORR62" s="183"/>
      <c r="ORS62" s="183"/>
      <c r="ORT62" s="183"/>
      <c r="ORU62" s="183"/>
      <c r="ORV62" s="183"/>
      <c r="ORW62" s="183"/>
      <c r="ORX62" s="183"/>
      <c r="ORY62" s="183"/>
      <c r="ORZ62" s="183"/>
      <c r="OSA62" s="183"/>
      <c r="OSB62" s="183"/>
      <c r="OSC62" s="183"/>
      <c r="OSD62" s="183"/>
      <c r="OSE62" s="183"/>
      <c r="OSF62" s="183"/>
      <c r="OSG62" s="183"/>
      <c r="OSH62" s="183"/>
      <c r="OSI62" s="183"/>
      <c r="OSJ62" s="183"/>
      <c r="OSK62" s="183"/>
      <c r="OSL62" s="183"/>
      <c r="OSM62" s="183"/>
      <c r="OSN62" s="183"/>
      <c r="OSO62" s="183"/>
      <c r="OSP62" s="183"/>
      <c r="OSQ62" s="183"/>
      <c r="OSR62" s="183"/>
      <c r="OSS62" s="183"/>
      <c r="OST62" s="183"/>
      <c r="OSU62" s="183"/>
      <c r="OSV62" s="183"/>
      <c r="OSW62" s="183"/>
      <c r="OSX62" s="183"/>
      <c r="OSY62" s="183"/>
      <c r="OSZ62" s="183"/>
      <c r="OTA62" s="183"/>
      <c r="OTB62" s="183"/>
      <c r="OTC62" s="183"/>
      <c r="OTD62" s="183"/>
      <c r="OTE62" s="183"/>
      <c r="OTF62" s="183"/>
      <c r="OTG62" s="183"/>
      <c r="OTH62" s="183"/>
      <c r="OTI62" s="183"/>
      <c r="OTJ62" s="183"/>
      <c r="OTK62" s="183"/>
      <c r="OTL62" s="183"/>
      <c r="OTM62" s="183"/>
      <c r="OTN62" s="183"/>
      <c r="OTO62" s="183"/>
      <c r="OTP62" s="183"/>
      <c r="OTQ62" s="183"/>
      <c r="OTR62" s="183"/>
      <c r="OTS62" s="183"/>
      <c r="OTT62" s="183"/>
      <c r="OTU62" s="183"/>
      <c r="OTV62" s="183"/>
      <c r="OTW62" s="183"/>
      <c r="OTX62" s="183"/>
      <c r="OTY62" s="183"/>
      <c r="OTZ62" s="183"/>
      <c r="OUA62" s="183"/>
      <c r="OUB62" s="183"/>
      <c r="OUC62" s="183"/>
      <c r="OUD62" s="183"/>
      <c r="OUE62" s="183"/>
      <c r="OUF62" s="183"/>
      <c r="OUG62" s="183"/>
      <c r="OUH62" s="183"/>
      <c r="OUI62" s="183"/>
      <c r="OUJ62" s="183"/>
      <c r="OUK62" s="183"/>
      <c r="OUL62" s="183"/>
      <c r="OUM62" s="183"/>
      <c r="OUN62" s="183"/>
      <c r="OUO62" s="183"/>
      <c r="OUP62" s="183"/>
      <c r="OUQ62" s="183"/>
      <c r="OUR62" s="183"/>
      <c r="OUS62" s="183"/>
      <c r="OUT62" s="183"/>
      <c r="OUU62" s="183"/>
      <c r="OUV62" s="183"/>
      <c r="OUW62" s="183"/>
      <c r="OUX62" s="183"/>
      <c r="OUY62" s="183"/>
      <c r="OUZ62" s="183"/>
      <c r="OVA62" s="183"/>
      <c r="OVB62" s="183"/>
      <c r="OVC62" s="183"/>
      <c r="OVD62" s="183"/>
      <c r="OVE62" s="183"/>
      <c r="OVF62" s="183"/>
      <c r="OVG62" s="183"/>
      <c r="OVH62" s="183"/>
      <c r="OVI62" s="183"/>
      <c r="OVJ62" s="183"/>
      <c r="OVK62" s="183"/>
      <c r="OVL62" s="183"/>
      <c r="OVM62" s="183"/>
      <c r="OVN62" s="183"/>
      <c r="OVO62" s="183"/>
      <c r="OVP62" s="183"/>
      <c r="OVQ62" s="183"/>
      <c r="OVR62" s="183"/>
      <c r="OVS62" s="183"/>
      <c r="OVT62" s="183"/>
      <c r="OVU62" s="183"/>
      <c r="OVV62" s="183"/>
      <c r="OVW62" s="183"/>
      <c r="OVX62" s="183"/>
      <c r="OVY62" s="183"/>
      <c r="OVZ62" s="183"/>
      <c r="OWA62" s="183"/>
      <c r="OWB62" s="183"/>
      <c r="OWC62" s="183"/>
      <c r="OWD62" s="183"/>
      <c r="OWE62" s="183"/>
      <c r="OWF62" s="183"/>
      <c r="OWG62" s="183"/>
      <c r="OWH62" s="183"/>
      <c r="OWI62" s="183"/>
      <c r="OWJ62" s="183"/>
      <c r="OWK62" s="183"/>
      <c r="OWL62" s="183"/>
      <c r="OWM62" s="183"/>
      <c r="OWN62" s="183"/>
      <c r="OWO62" s="183"/>
      <c r="OWP62" s="183"/>
      <c r="OWQ62" s="183"/>
      <c r="OWR62" s="183"/>
      <c r="OWS62" s="183"/>
      <c r="OWT62" s="183"/>
      <c r="OWU62" s="183"/>
      <c r="OWV62" s="183"/>
      <c r="OWW62" s="183"/>
      <c r="OWX62" s="183"/>
      <c r="OWY62" s="183"/>
      <c r="OWZ62" s="183"/>
      <c r="OXA62" s="183"/>
      <c r="OXB62" s="183"/>
      <c r="OXC62" s="183"/>
      <c r="OXD62" s="183"/>
      <c r="OXE62" s="183"/>
      <c r="OXF62" s="183"/>
      <c r="OXG62" s="183"/>
      <c r="OXH62" s="183"/>
      <c r="OXI62" s="183"/>
      <c r="OXJ62" s="183"/>
      <c r="OXK62" s="183"/>
      <c r="OXL62" s="183"/>
      <c r="OXM62" s="183"/>
      <c r="OXN62" s="183"/>
      <c r="OXO62" s="183"/>
      <c r="OXP62" s="183"/>
      <c r="OXQ62" s="183"/>
      <c r="OXR62" s="183"/>
      <c r="OXS62" s="183"/>
      <c r="OXT62" s="183"/>
      <c r="OXU62" s="183"/>
      <c r="OXV62" s="183"/>
      <c r="OXW62" s="183"/>
      <c r="OXX62" s="183"/>
      <c r="OXY62" s="183"/>
      <c r="OXZ62" s="183"/>
      <c r="OYA62" s="183"/>
      <c r="OYB62" s="183"/>
      <c r="OYC62" s="183"/>
      <c r="OYD62" s="183"/>
      <c r="OYE62" s="183"/>
      <c r="OYF62" s="183"/>
      <c r="OYG62" s="183"/>
      <c r="OYH62" s="183"/>
      <c r="OYI62" s="183"/>
      <c r="OYJ62" s="183"/>
      <c r="OYK62" s="183"/>
      <c r="OYL62" s="183"/>
      <c r="OYM62" s="183"/>
      <c r="OYN62" s="183"/>
      <c r="OYO62" s="183"/>
      <c r="OYP62" s="183"/>
      <c r="OYQ62" s="183"/>
      <c r="OYR62" s="183"/>
      <c r="OYS62" s="183"/>
      <c r="OYT62" s="183"/>
      <c r="OYU62" s="183"/>
      <c r="OYV62" s="183"/>
      <c r="OYW62" s="183"/>
      <c r="OYX62" s="183"/>
      <c r="OYY62" s="183"/>
      <c r="OYZ62" s="183"/>
      <c r="OZA62" s="183"/>
      <c r="OZB62" s="183"/>
      <c r="OZC62" s="183"/>
      <c r="OZD62" s="183"/>
      <c r="OZE62" s="183"/>
      <c r="OZF62" s="183"/>
      <c r="OZG62" s="183"/>
      <c r="OZH62" s="183"/>
      <c r="OZI62" s="183"/>
      <c r="OZJ62" s="183"/>
      <c r="OZK62" s="183"/>
      <c r="OZL62" s="183"/>
      <c r="OZM62" s="183"/>
      <c r="OZN62" s="183"/>
      <c r="OZO62" s="183"/>
      <c r="OZP62" s="183"/>
      <c r="OZQ62" s="183"/>
      <c r="OZR62" s="183"/>
      <c r="OZS62" s="183"/>
      <c r="OZT62" s="183"/>
      <c r="OZU62" s="183"/>
      <c r="OZV62" s="183"/>
      <c r="OZW62" s="183"/>
      <c r="OZX62" s="183"/>
      <c r="OZY62" s="183"/>
      <c r="OZZ62" s="183"/>
      <c r="PAA62" s="183"/>
      <c r="PAB62" s="183"/>
      <c r="PAC62" s="183"/>
      <c r="PAD62" s="183"/>
      <c r="PAE62" s="183"/>
      <c r="PAF62" s="183"/>
      <c r="PAG62" s="183"/>
      <c r="PAH62" s="183"/>
      <c r="PAI62" s="183"/>
      <c r="PAJ62" s="183"/>
      <c r="PAK62" s="183"/>
      <c r="PAL62" s="183"/>
      <c r="PAM62" s="183"/>
      <c r="PAN62" s="183"/>
      <c r="PAO62" s="183"/>
      <c r="PAP62" s="183"/>
      <c r="PAQ62" s="183"/>
      <c r="PAR62" s="183"/>
      <c r="PAS62" s="183"/>
      <c r="PAT62" s="183"/>
      <c r="PAU62" s="183"/>
      <c r="PAV62" s="183"/>
      <c r="PAW62" s="183"/>
      <c r="PAX62" s="183"/>
      <c r="PAY62" s="183"/>
      <c r="PAZ62" s="183"/>
      <c r="PBA62" s="183"/>
      <c r="PBB62" s="183"/>
      <c r="PBC62" s="183"/>
      <c r="PBD62" s="183"/>
      <c r="PBE62" s="183"/>
      <c r="PBF62" s="183"/>
      <c r="PBG62" s="183"/>
      <c r="PBH62" s="183"/>
      <c r="PBI62" s="183"/>
      <c r="PBJ62" s="183"/>
      <c r="PBK62" s="183"/>
      <c r="PBL62" s="183"/>
      <c r="PBM62" s="183"/>
      <c r="PBN62" s="183"/>
      <c r="PBO62" s="183"/>
      <c r="PBP62" s="183"/>
      <c r="PBQ62" s="183"/>
      <c r="PBR62" s="183"/>
      <c r="PBS62" s="183"/>
      <c r="PBT62" s="183"/>
      <c r="PBU62" s="183"/>
      <c r="PBV62" s="183"/>
      <c r="PBW62" s="183"/>
      <c r="PBX62" s="183"/>
      <c r="PBY62" s="183"/>
      <c r="PBZ62" s="183"/>
      <c r="PCA62" s="183"/>
      <c r="PCB62" s="183"/>
      <c r="PCC62" s="183"/>
      <c r="PCD62" s="183"/>
      <c r="PCE62" s="183"/>
      <c r="PCF62" s="183"/>
      <c r="PCG62" s="183"/>
      <c r="PCH62" s="183"/>
      <c r="PCI62" s="183"/>
      <c r="PCJ62" s="183"/>
      <c r="PCK62" s="183"/>
      <c r="PCL62" s="183"/>
      <c r="PCM62" s="183"/>
      <c r="PCN62" s="183"/>
      <c r="PCO62" s="183"/>
      <c r="PCP62" s="183"/>
      <c r="PCQ62" s="183"/>
      <c r="PCR62" s="183"/>
      <c r="PCS62" s="183"/>
      <c r="PCT62" s="183"/>
      <c r="PCU62" s="183"/>
      <c r="PCV62" s="183"/>
      <c r="PCW62" s="183"/>
      <c r="PCX62" s="183"/>
      <c r="PCY62" s="183"/>
      <c r="PCZ62" s="183"/>
      <c r="PDA62" s="183"/>
      <c r="PDB62" s="183"/>
      <c r="PDC62" s="183"/>
      <c r="PDD62" s="183"/>
      <c r="PDE62" s="183"/>
      <c r="PDF62" s="183"/>
      <c r="PDG62" s="183"/>
      <c r="PDH62" s="183"/>
      <c r="PDI62" s="183"/>
      <c r="PDJ62" s="183"/>
      <c r="PDK62" s="183"/>
      <c r="PDL62" s="183"/>
      <c r="PDM62" s="183"/>
      <c r="PDN62" s="183"/>
      <c r="PDO62" s="183"/>
      <c r="PDP62" s="183"/>
      <c r="PDQ62" s="183"/>
      <c r="PDR62" s="183"/>
      <c r="PDS62" s="183"/>
      <c r="PDT62" s="183"/>
      <c r="PDU62" s="183"/>
      <c r="PDV62" s="183"/>
      <c r="PDW62" s="183"/>
      <c r="PDX62" s="183"/>
      <c r="PDY62" s="183"/>
      <c r="PDZ62" s="183"/>
      <c r="PEA62" s="183"/>
      <c r="PEB62" s="183"/>
      <c r="PEC62" s="183"/>
      <c r="PED62" s="183"/>
      <c r="PEE62" s="183"/>
      <c r="PEF62" s="183"/>
      <c r="PEG62" s="183"/>
      <c r="PEH62" s="183"/>
      <c r="PEI62" s="183"/>
      <c r="PEJ62" s="183"/>
      <c r="PEK62" s="183"/>
      <c r="PEL62" s="183"/>
      <c r="PEM62" s="183"/>
      <c r="PEN62" s="183"/>
      <c r="PEO62" s="183"/>
      <c r="PEP62" s="183"/>
      <c r="PEQ62" s="183"/>
      <c r="PER62" s="183"/>
      <c r="PES62" s="183"/>
      <c r="PET62" s="183"/>
      <c r="PEU62" s="183"/>
      <c r="PEV62" s="183"/>
      <c r="PEW62" s="183"/>
      <c r="PEX62" s="183"/>
      <c r="PEY62" s="183"/>
      <c r="PEZ62" s="183"/>
      <c r="PFA62" s="183"/>
      <c r="PFB62" s="183"/>
      <c r="PFC62" s="183"/>
      <c r="PFD62" s="183"/>
      <c r="PFE62" s="183"/>
      <c r="PFF62" s="183"/>
      <c r="PFG62" s="183"/>
      <c r="PFH62" s="183"/>
      <c r="PFI62" s="183"/>
      <c r="PFJ62" s="183"/>
      <c r="PFK62" s="183"/>
      <c r="PFL62" s="183"/>
      <c r="PFM62" s="183"/>
      <c r="PFN62" s="183"/>
      <c r="PFO62" s="183"/>
      <c r="PFP62" s="183"/>
      <c r="PFQ62" s="183"/>
      <c r="PFR62" s="183"/>
      <c r="PFS62" s="183"/>
      <c r="PFT62" s="183"/>
      <c r="PFU62" s="183"/>
      <c r="PFV62" s="183"/>
      <c r="PFW62" s="183"/>
      <c r="PFX62" s="183"/>
      <c r="PFY62" s="183"/>
      <c r="PFZ62" s="183"/>
      <c r="PGA62" s="183"/>
      <c r="PGB62" s="183"/>
      <c r="PGC62" s="183"/>
      <c r="PGD62" s="183"/>
      <c r="PGE62" s="183"/>
      <c r="PGF62" s="183"/>
      <c r="PGG62" s="183"/>
      <c r="PGH62" s="183"/>
      <c r="PGI62" s="183"/>
      <c r="PGJ62" s="183"/>
      <c r="PGK62" s="183"/>
      <c r="PGL62" s="183"/>
      <c r="PGM62" s="183"/>
      <c r="PGN62" s="183"/>
      <c r="PGO62" s="183"/>
      <c r="PGP62" s="183"/>
      <c r="PGQ62" s="183"/>
      <c r="PGR62" s="183"/>
      <c r="PGS62" s="183"/>
      <c r="PGT62" s="183"/>
      <c r="PGU62" s="183"/>
      <c r="PGV62" s="183"/>
      <c r="PGW62" s="183"/>
      <c r="PGX62" s="183"/>
      <c r="PGY62" s="183"/>
      <c r="PGZ62" s="183"/>
      <c r="PHA62" s="183"/>
      <c r="PHB62" s="183"/>
      <c r="PHC62" s="183"/>
      <c r="PHD62" s="183"/>
      <c r="PHE62" s="183"/>
      <c r="PHF62" s="183"/>
      <c r="PHG62" s="183"/>
      <c r="PHH62" s="183"/>
      <c r="PHI62" s="183"/>
      <c r="PHJ62" s="183"/>
      <c r="PHK62" s="183"/>
      <c r="PHL62" s="183"/>
      <c r="PHM62" s="183"/>
      <c r="PHN62" s="183"/>
      <c r="PHO62" s="183"/>
      <c r="PHP62" s="183"/>
      <c r="PHQ62" s="183"/>
      <c r="PHR62" s="183"/>
      <c r="PHS62" s="183"/>
      <c r="PHT62" s="183"/>
      <c r="PHU62" s="183"/>
      <c r="PHV62" s="183"/>
      <c r="PHW62" s="183"/>
      <c r="PHX62" s="183"/>
      <c r="PHY62" s="183"/>
      <c r="PHZ62" s="183"/>
      <c r="PIA62" s="183"/>
      <c r="PIB62" s="183"/>
      <c r="PIC62" s="183"/>
      <c r="PID62" s="183"/>
      <c r="PIE62" s="183"/>
      <c r="PIF62" s="183"/>
      <c r="PIG62" s="183"/>
      <c r="PIH62" s="183"/>
      <c r="PII62" s="183"/>
      <c r="PIJ62" s="183"/>
      <c r="PIK62" s="183"/>
      <c r="PIL62" s="183"/>
      <c r="PIM62" s="183"/>
      <c r="PIN62" s="183"/>
      <c r="PIO62" s="183"/>
      <c r="PIP62" s="183"/>
      <c r="PIQ62" s="183"/>
      <c r="PIR62" s="183"/>
      <c r="PIS62" s="183"/>
      <c r="PIT62" s="183"/>
      <c r="PIU62" s="183"/>
      <c r="PIV62" s="183"/>
      <c r="PIW62" s="183"/>
      <c r="PIX62" s="183"/>
      <c r="PIY62" s="183"/>
      <c r="PIZ62" s="183"/>
      <c r="PJA62" s="183"/>
      <c r="PJB62" s="183"/>
      <c r="PJC62" s="183"/>
      <c r="PJD62" s="183"/>
      <c r="PJE62" s="183"/>
      <c r="PJF62" s="183"/>
      <c r="PJG62" s="183"/>
      <c r="PJH62" s="183"/>
      <c r="PJI62" s="183"/>
      <c r="PJJ62" s="183"/>
      <c r="PJK62" s="183"/>
      <c r="PJL62" s="183"/>
      <c r="PJM62" s="183"/>
      <c r="PJN62" s="183"/>
      <c r="PJO62" s="183"/>
      <c r="PJP62" s="183"/>
      <c r="PJQ62" s="183"/>
      <c r="PJR62" s="183"/>
      <c r="PJS62" s="183"/>
      <c r="PJT62" s="183"/>
      <c r="PJU62" s="183"/>
      <c r="PJV62" s="183"/>
      <c r="PJW62" s="183"/>
      <c r="PJX62" s="183"/>
      <c r="PJY62" s="183"/>
      <c r="PJZ62" s="183"/>
      <c r="PKA62" s="183"/>
      <c r="PKB62" s="183"/>
      <c r="PKC62" s="183"/>
      <c r="PKD62" s="183"/>
      <c r="PKE62" s="183"/>
      <c r="PKF62" s="183"/>
      <c r="PKG62" s="183"/>
      <c r="PKH62" s="183"/>
      <c r="PKI62" s="183"/>
      <c r="PKJ62" s="183"/>
      <c r="PKK62" s="183"/>
      <c r="PKL62" s="183"/>
      <c r="PKM62" s="183"/>
      <c r="PKN62" s="183"/>
      <c r="PKO62" s="183"/>
      <c r="PKP62" s="183"/>
      <c r="PKQ62" s="183"/>
      <c r="PKR62" s="183"/>
      <c r="PKS62" s="183"/>
      <c r="PKT62" s="183"/>
      <c r="PKU62" s="183"/>
      <c r="PKV62" s="183"/>
      <c r="PKW62" s="183"/>
      <c r="PKX62" s="183"/>
      <c r="PKY62" s="183"/>
      <c r="PKZ62" s="183"/>
      <c r="PLA62" s="183"/>
      <c r="PLB62" s="183"/>
      <c r="PLC62" s="183"/>
      <c r="PLD62" s="183"/>
      <c r="PLE62" s="183"/>
      <c r="PLF62" s="183"/>
      <c r="PLG62" s="183"/>
      <c r="PLH62" s="183"/>
      <c r="PLI62" s="183"/>
      <c r="PLJ62" s="183"/>
      <c r="PLK62" s="183"/>
      <c r="PLL62" s="183"/>
      <c r="PLM62" s="183"/>
      <c r="PLN62" s="183"/>
      <c r="PLO62" s="183"/>
      <c r="PLP62" s="183"/>
      <c r="PLQ62" s="183"/>
      <c r="PLR62" s="183"/>
      <c r="PLS62" s="183"/>
      <c r="PLT62" s="183"/>
      <c r="PLU62" s="183"/>
      <c r="PLV62" s="183"/>
      <c r="PLW62" s="183"/>
      <c r="PLX62" s="183"/>
      <c r="PLY62" s="183"/>
      <c r="PLZ62" s="183"/>
      <c r="PMA62" s="183"/>
      <c r="PMB62" s="183"/>
      <c r="PMC62" s="183"/>
      <c r="PMD62" s="183"/>
      <c r="PME62" s="183"/>
      <c r="PMF62" s="183"/>
      <c r="PMG62" s="183"/>
      <c r="PMH62" s="183"/>
      <c r="PMI62" s="183"/>
      <c r="PMJ62" s="183"/>
      <c r="PMK62" s="183"/>
      <c r="PML62" s="183"/>
      <c r="PMM62" s="183"/>
      <c r="PMN62" s="183"/>
      <c r="PMO62" s="183"/>
      <c r="PMP62" s="183"/>
      <c r="PMQ62" s="183"/>
      <c r="PMR62" s="183"/>
      <c r="PMS62" s="183"/>
      <c r="PMT62" s="183"/>
      <c r="PMU62" s="183"/>
      <c r="PMV62" s="183"/>
      <c r="PMW62" s="183"/>
      <c r="PMX62" s="183"/>
      <c r="PMY62" s="183"/>
      <c r="PMZ62" s="183"/>
      <c r="PNA62" s="183"/>
      <c r="PNB62" s="183"/>
      <c r="PNC62" s="183"/>
      <c r="PND62" s="183"/>
      <c r="PNE62" s="183"/>
      <c r="PNF62" s="183"/>
      <c r="PNG62" s="183"/>
      <c r="PNH62" s="183"/>
      <c r="PNI62" s="183"/>
      <c r="PNJ62" s="183"/>
      <c r="PNK62" s="183"/>
      <c r="PNL62" s="183"/>
      <c r="PNM62" s="183"/>
      <c r="PNN62" s="183"/>
      <c r="PNO62" s="183"/>
      <c r="PNP62" s="183"/>
      <c r="PNQ62" s="183"/>
      <c r="PNR62" s="183"/>
      <c r="PNS62" s="183"/>
      <c r="PNT62" s="183"/>
      <c r="PNU62" s="183"/>
      <c r="PNV62" s="183"/>
      <c r="PNW62" s="183"/>
      <c r="PNX62" s="183"/>
      <c r="PNY62" s="183"/>
      <c r="PNZ62" s="183"/>
      <c r="POA62" s="183"/>
      <c r="POB62" s="183"/>
      <c r="POC62" s="183"/>
      <c r="POD62" s="183"/>
      <c r="POE62" s="183"/>
      <c r="POF62" s="183"/>
      <c r="POG62" s="183"/>
      <c r="POH62" s="183"/>
      <c r="POI62" s="183"/>
      <c r="POJ62" s="183"/>
      <c r="POK62" s="183"/>
      <c r="POL62" s="183"/>
      <c r="POM62" s="183"/>
      <c r="PON62" s="183"/>
      <c r="POO62" s="183"/>
      <c r="POP62" s="183"/>
      <c r="POQ62" s="183"/>
      <c r="POR62" s="183"/>
      <c r="POS62" s="183"/>
      <c r="POT62" s="183"/>
      <c r="POU62" s="183"/>
      <c r="POV62" s="183"/>
      <c r="POW62" s="183"/>
      <c r="POX62" s="183"/>
      <c r="POY62" s="183"/>
      <c r="POZ62" s="183"/>
      <c r="PPA62" s="183"/>
      <c r="PPB62" s="183"/>
      <c r="PPC62" s="183"/>
      <c r="PPD62" s="183"/>
      <c r="PPE62" s="183"/>
      <c r="PPF62" s="183"/>
      <c r="PPG62" s="183"/>
      <c r="PPH62" s="183"/>
      <c r="PPI62" s="183"/>
      <c r="PPJ62" s="183"/>
      <c r="PPK62" s="183"/>
      <c r="PPL62" s="183"/>
      <c r="PPM62" s="183"/>
      <c r="PPN62" s="183"/>
      <c r="PPO62" s="183"/>
      <c r="PPP62" s="183"/>
      <c r="PPQ62" s="183"/>
      <c r="PPR62" s="183"/>
      <c r="PPS62" s="183"/>
      <c r="PPT62" s="183"/>
      <c r="PPU62" s="183"/>
      <c r="PPV62" s="183"/>
      <c r="PPW62" s="183"/>
      <c r="PPX62" s="183"/>
      <c r="PPY62" s="183"/>
      <c r="PPZ62" s="183"/>
      <c r="PQA62" s="183"/>
      <c r="PQB62" s="183"/>
      <c r="PQC62" s="183"/>
      <c r="PQD62" s="183"/>
      <c r="PQE62" s="183"/>
      <c r="PQF62" s="183"/>
      <c r="PQG62" s="183"/>
      <c r="PQH62" s="183"/>
      <c r="PQI62" s="183"/>
      <c r="PQJ62" s="183"/>
      <c r="PQK62" s="183"/>
      <c r="PQL62" s="183"/>
      <c r="PQM62" s="183"/>
      <c r="PQN62" s="183"/>
      <c r="PQO62" s="183"/>
      <c r="PQP62" s="183"/>
      <c r="PQQ62" s="183"/>
      <c r="PQR62" s="183"/>
      <c r="PQS62" s="183"/>
      <c r="PQT62" s="183"/>
      <c r="PQU62" s="183"/>
      <c r="PQV62" s="183"/>
      <c r="PQW62" s="183"/>
      <c r="PQX62" s="183"/>
      <c r="PQY62" s="183"/>
      <c r="PQZ62" s="183"/>
      <c r="PRA62" s="183"/>
      <c r="PRB62" s="183"/>
      <c r="PRC62" s="183"/>
      <c r="PRD62" s="183"/>
      <c r="PRE62" s="183"/>
      <c r="PRF62" s="183"/>
      <c r="PRG62" s="183"/>
      <c r="PRH62" s="183"/>
      <c r="PRI62" s="183"/>
      <c r="PRJ62" s="183"/>
      <c r="PRK62" s="183"/>
      <c r="PRL62" s="183"/>
      <c r="PRM62" s="183"/>
      <c r="PRN62" s="183"/>
      <c r="PRO62" s="183"/>
      <c r="PRP62" s="183"/>
      <c r="PRQ62" s="183"/>
      <c r="PRR62" s="183"/>
      <c r="PRS62" s="183"/>
      <c r="PRT62" s="183"/>
      <c r="PRU62" s="183"/>
      <c r="PRV62" s="183"/>
      <c r="PRW62" s="183"/>
      <c r="PRX62" s="183"/>
      <c r="PRY62" s="183"/>
      <c r="PRZ62" s="183"/>
      <c r="PSA62" s="183"/>
      <c r="PSB62" s="183"/>
      <c r="PSC62" s="183"/>
      <c r="PSD62" s="183"/>
      <c r="PSE62" s="183"/>
      <c r="PSF62" s="183"/>
      <c r="PSG62" s="183"/>
      <c r="PSH62" s="183"/>
      <c r="PSI62" s="183"/>
      <c r="PSJ62" s="183"/>
      <c r="PSK62" s="183"/>
      <c r="PSL62" s="183"/>
      <c r="PSM62" s="183"/>
      <c r="PSN62" s="183"/>
      <c r="PSO62" s="183"/>
      <c r="PSP62" s="183"/>
      <c r="PSQ62" s="183"/>
      <c r="PSR62" s="183"/>
      <c r="PSS62" s="183"/>
      <c r="PST62" s="183"/>
      <c r="PSU62" s="183"/>
      <c r="PSV62" s="183"/>
      <c r="PSW62" s="183"/>
      <c r="PSX62" s="183"/>
      <c r="PSY62" s="183"/>
      <c r="PSZ62" s="183"/>
      <c r="PTA62" s="183"/>
      <c r="PTB62" s="183"/>
      <c r="PTC62" s="183"/>
      <c r="PTD62" s="183"/>
      <c r="PTE62" s="183"/>
      <c r="PTF62" s="183"/>
      <c r="PTG62" s="183"/>
      <c r="PTH62" s="183"/>
      <c r="PTI62" s="183"/>
      <c r="PTJ62" s="183"/>
      <c r="PTK62" s="183"/>
      <c r="PTL62" s="183"/>
      <c r="PTM62" s="183"/>
      <c r="PTN62" s="183"/>
      <c r="PTO62" s="183"/>
      <c r="PTP62" s="183"/>
      <c r="PTQ62" s="183"/>
      <c r="PTR62" s="183"/>
      <c r="PTS62" s="183"/>
      <c r="PTT62" s="183"/>
      <c r="PTU62" s="183"/>
      <c r="PTV62" s="183"/>
      <c r="PTW62" s="183"/>
      <c r="PTX62" s="183"/>
      <c r="PTY62" s="183"/>
      <c r="PTZ62" s="183"/>
      <c r="PUA62" s="183"/>
      <c r="PUB62" s="183"/>
      <c r="PUC62" s="183"/>
      <c r="PUD62" s="183"/>
      <c r="PUE62" s="183"/>
      <c r="PUF62" s="183"/>
      <c r="PUG62" s="183"/>
      <c r="PUH62" s="183"/>
      <c r="PUI62" s="183"/>
      <c r="PUJ62" s="183"/>
      <c r="PUK62" s="183"/>
      <c r="PUL62" s="183"/>
      <c r="PUM62" s="183"/>
      <c r="PUN62" s="183"/>
      <c r="PUO62" s="183"/>
      <c r="PUP62" s="183"/>
      <c r="PUQ62" s="183"/>
      <c r="PUR62" s="183"/>
      <c r="PUS62" s="183"/>
      <c r="PUT62" s="183"/>
      <c r="PUU62" s="183"/>
      <c r="PUV62" s="183"/>
      <c r="PUW62" s="183"/>
      <c r="PUX62" s="183"/>
      <c r="PUY62" s="183"/>
      <c r="PUZ62" s="183"/>
      <c r="PVA62" s="183"/>
      <c r="PVB62" s="183"/>
      <c r="PVC62" s="183"/>
      <c r="PVD62" s="183"/>
      <c r="PVE62" s="183"/>
      <c r="PVF62" s="183"/>
      <c r="PVG62" s="183"/>
      <c r="PVH62" s="183"/>
      <c r="PVI62" s="183"/>
      <c r="PVJ62" s="183"/>
      <c r="PVK62" s="183"/>
      <c r="PVL62" s="183"/>
      <c r="PVM62" s="183"/>
      <c r="PVN62" s="183"/>
      <c r="PVO62" s="183"/>
      <c r="PVP62" s="183"/>
      <c r="PVQ62" s="183"/>
      <c r="PVR62" s="183"/>
      <c r="PVS62" s="183"/>
      <c r="PVT62" s="183"/>
      <c r="PVU62" s="183"/>
      <c r="PVV62" s="183"/>
      <c r="PVW62" s="183"/>
      <c r="PVX62" s="183"/>
      <c r="PVY62" s="183"/>
      <c r="PVZ62" s="183"/>
      <c r="PWA62" s="183"/>
      <c r="PWB62" s="183"/>
      <c r="PWC62" s="183"/>
      <c r="PWD62" s="183"/>
      <c r="PWE62" s="183"/>
      <c r="PWF62" s="183"/>
      <c r="PWG62" s="183"/>
      <c r="PWH62" s="183"/>
      <c r="PWI62" s="183"/>
      <c r="PWJ62" s="183"/>
      <c r="PWK62" s="183"/>
      <c r="PWL62" s="183"/>
      <c r="PWM62" s="183"/>
      <c r="PWN62" s="183"/>
      <c r="PWO62" s="183"/>
      <c r="PWP62" s="183"/>
      <c r="PWQ62" s="183"/>
      <c r="PWR62" s="183"/>
      <c r="PWS62" s="183"/>
      <c r="PWT62" s="183"/>
      <c r="PWU62" s="183"/>
      <c r="PWV62" s="183"/>
      <c r="PWW62" s="183"/>
      <c r="PWX62" s="183"/>
      <c r="PWY62" s="183"/>
      <c r="PWZ62" s="183"/>
      <c r="PXA62" s="183"/>
      <c r="PXB62" s="183"/>
      <c r="PXC62" s="183"/>
      <c r="PXD62" s="183"/>
      <c r="PXE62" s="183"/>
      <c r="PXF62" s="183"/>
      <c r="PXG62" s="183"/>
      <c r="PXH62" s="183"/>
      <c r="PXI62" s="183"/>
      <c r="PXJ62" s="183"/>
      <c r="PXK62" s="183"/>
      <c r="PXL62" s="183"/>
      <c r="PXM62" s="183"/>
      <c r="PXN62" s="183"/>
      <c r="PXO62" s="183"/>
      <c r="PXP62" s="183"/>
      <c r="PXQ62" s="183"/>
      <c r="PXR62" s="183"/>
      <c r="PXS62" s="183"/>
      <c r="PXT62" s="183"/>
      <c r="PXU62" s="183"/>
      <c r="PXV62" s="183"/>
      <c r="PXW62" s="183"/>
      <c r="PXX62" s="183"/>
      <c r="PXY62" s="183"/>
      <c r="PXZ62" s="183"/>
      <c r="PYA62" s="183"/>
      <c r="PYB62" s="183"/>
      <c r="PYC62" s="183"/>
      <c r="PYD62" s="183"/>
      <c r="PYE62" s="183"/>
      <c r="PYF62" s="183"/>
      <c r="PYG62" s="183"/>
      <c r="PYH62" s="183"/>
      <c r="PYI62" s="183"/>
      <c r="PYJ62" s="183"/>
      <c r="PYK62" s="183"/>
      <c r="PYL62" s="183"/>
      <c r="PYM62" s="183"/>
      <c r="PYN62" s="183"/>
      <c r="PYO62" s="183"/>
      <c r="PYP62" s="183"/>
      <c r="PYQ62" s="183"/>
      <c r="PYR62" s="183"/>
      <c r="PYS62" s="183"/>
      <c r="PYT62" s="183"/>
      <c r="PYU62" s="183"/>
      <c r="PYV62" s="183"/>
      <c r="PYW62" s="183"/>
      <c r="PYX62" s="183"/>
      <c r="PYY62" s="183"/>
      <c r="PYZ62" s="183"/>
      <c r="PZA62" s="183"/>
      <c r="PZB62" s="183"/>
      <c r="PZC62" s="183"/>
      <c r="PZD62" s="183"/>
      <c r="PZE62" s="183"/>
      <c r="PZF62" s="183"/>
      <c r="PZG62" s="183"/>
      <c r="PZH62" s="183"/>
      <c r="PZI62" s="183"/>
      <c r="PZJ62" s="183"/>
      <c r="PZK62" s="183"/>
      <c r="PZL62" s="183"/>
      <c r="PZM62" s="183"/>
      <c r="PZN62" s="183"/>
      <c r="PZO62" s="183"/>
      <c r="PZP62" s="183"/>
      <c r="PZQ62" s="183"/>
      <c r="PZR62" s="183"/>
      <c r="PZS62" s="183"/>
      <c r="PZT62" s="183"/>
      <c r="PZU62" s="183"/>
      <c r="PZV62" s="183"/>
      <c r="PZW62" s="183"/>
      <c r="PZX62" s="183"/>
      <c r="PZY62" s="183"/>
      <c r="PZZ62" s="183"/>
      <c r="QAA62" s="183"/>
      <c r="QAB62" s="183"/>
      <c r="QAC62" s="183"/>
      <c r="QAD62" s="183"/>
      <c r="QAE62" s="183"/>
      <c r="QAF62" s="183"/>
      <c r="QAG62" s="183"/>
      <c r="QAH62" s="183"/>
      <c r="QAI62" s="183"/>
      <c r="QAJ62" s="183"/>
      <c r="QAK62" s="183"/>
      <c r="QAL62" s="183"/>
      <c r="QAM62" s="183"/>
      <c r="QAN62" s="183"/>
      <c r="QAO62" s="183"/>
      <c r="QAP62" s="183"/>
      <c r="QAQ62" s="183"/>
      <c r="QAR62" s="183"/>
      <c r="QAS62" s="183"/>
      <c r="QAT62" s="183"/>
      <c r="QAU62" s="183"/>
      <c r="QAV62" s="183"/>
      <c r="QAW62" s="183"/>
      <c r="QAX62" s="183"/>
      <c r="QAY62" s="183"/>
      <c r="QAZ62" s="183"/>
      <c r="QBA62" s="183"/>
      <c r="QBB62" s="183"/>
      <c r="QBC62" s="183"/>
      <c r="QBD62" s="183"/>
      <c r="QBE62" s="183"/>
      <c r="QBF62" s="183"/>
      <c r="QBG62" s="183"/>
      <c r="QBH62" s="183"/>
      <c r="QBI62" s="183"/>
      <c r="QBJ62" s="183"/>
      <c r="QBK62" s="183"/>
      <c r="QBL62" s="183"/>
      <c r="QBM62" s="183"/>
      <c r="QBN62" s="183"/>
      <c r="QBO62" s="183"/>
      <c r="QBP62" s="183"/>
      <c r="QBQ62" s="183"/>
      <c r="QBR62" s="183"/>
      <c r="QBS62" s="183"/>
      <c r="QBT62" s="183"/>
      <c r="QBU62" s="183"/>
      <c r="QBV62" s="183"/>
      <c r="QBW62" s="183"/>
      <c r="QBX62" s="183"/>
      <c r="QBY62" s="183"/>
      <c r="QBZ62" s="183"/>
      <c r="QCA62" s="183"/>
      <c r="QCB62" s="183"/>
      <c r="QCC62" s="183"/>
      <c r="QCD62" s="183"/>
      <c r="QCE62" s="183"/>
      <c r="QCF62" s="183"/>
      <c r="QCG62" s="183"/>
      <c r="QCH62" s="183"/>
      <c r="QCI62" s="183"/>
      <c r="QCJ62" s="183"/>
      <c r="QCK62" s="183"/>
      <c r="QCL62" s="183"/>
      <c r="QCM62" s="183"/>
      <c r="QCN62" s="183"/>
      <c r="QCO62" s="183"/>
      <c r="QCP62" s="183"/>
      <c r="QCQ62" s="183"/>
      <c r="QCR62" s="183"/>
      <c r="QCS62" s="183"/>
      <c r="QCT62" s="183"/>
      <c r="QCU62" s="183"/>
      <c r="QCV62" s="183"/>
      <c r="QCW62" s="183"/>
      <c r="QCX62" s="183"/>
      <c r="QCY62" s="183"/>
      <c r="QCZ62" s="183"/>
      <c r="QDA62" s="183"/>
      <c r="QDB62" s="183"/>
      <c r="QDC62" s="183"/>
      <c r="QDD62" s="183"/>
      <c r="QDE62" s="183"/>
      <c r="QDF62" s="183"/>
      <c r="QDG62" s="183"/>
      <c r="QDH62" s="183"/>
      <c r="QDI62" s="183"/>
      <c r="QDJ62" s="183"/>
      <c r="QDK62" s="183"/>
      <c r="QDL62" s="183"/>
      <c r="QDM62" s="183"/>
      <c r="QDN62" s="183"/>
      <c r="QDO62" s="183"/>
      <c r="QDP62" s="183"/>
      <c r="QDQ62" s="183"/>
      <c r="QDR62" s="183"/>
      <c r="QDS62" s="183"/>
      <c r="QDT62" s="183"/>
      <c r="QDU62" s="183"/>
      <c r="QDV62" s="183"/>
      <c r="QDW62" s="183"/>
      <c r="QDX62" s="183"/>
      <c r="QDY62" s="183"/>
      <c r="QDZ62" s="183"/>
      <c r="QEA62" s="183"/>
      <c r="QEB62" s="183"/>
      <c r="QEC62" s="183"/>
      <c r="QED62" s="183"/>
      <c r="QEE62" s="183"/>
      <c r="QEF62" s="183"/>
      <c r="QEG62" s="183"/>
      <c r="QEH62" s="183"/>
      <c r="QEI62" s="183"/>
      <c r="QEJ62" s="183"/>
      <c r="QEK62" s="183"/>
      <c r="QEL62" s="183"/>
      <c r="QEM62" s="183"/>
      <c r="QEN62" s="183"/>
      <c r="QEO62" s="183"/>
      <c r="QEP62" s="183"/>
      <c r="QEQ62" s="183"/>
      <c r="QER62" s="183"/>
      <c r="QES62" s="183"/>
      <c r="QET62" s="183"/>
      <c r="QEU62" s="183"/>
      <c r="QEV62" s="183"/>
      <c r="QEW62" s="183"/>
      <c r="QEX62" s="183"/>
      <c r="QEY62" s="183"/>
      <c r="QEZ62" s="183"/>
      <c r="QFA62" s="183"/>
      <c r="QFB62" s="183"/>
      <c r="QFC62" s="183"/>
      <c r="QFD62" s="183"/>
      <c r="QFE62" s="183"/>
      <c r="QFF62" s="183"/>
      <c r="QFG62" s="183"/>
      <c r="QFH62" s="183"/>
      <c r="QFI62" s="183"/>
      <c r="QFJ62" s="183"/>
      <c r="QFK62" s="183"/>
      <c r="QFL62" s="183"/>
      <c r="QFM62" s="183"/>
      <c r="QFN62" s="183"/>
      <c r="QFO62" s="183"/>
      <c r="QFP62" s="183"/>
      <c r="QFQ62" s="183"/>
      <c r="QFR62" s="183"/>
      <c r="QFS62" s="183"/>
      <c r="QFT62" s="183"/>
      <c r="QFU62" s="183"/>
      <c r="QFV62" s="183"/>
      <c r="QFW62" s="183"/>
      <c r="QFX62" s="183"/>
      <c r="QFY62" s="183"/>
      <c r="QFZ62" s="183"/>
      <c r="QGA62" s="183"/>
      <c r="QGB62" s="183"/>
      <c r="QGC62" s="183"/>
      <c r="QGD62" s="183"/>
      <c r="QGE62" s="183"/>
      <c r="QGF62" s="183"/>
      <c r="QGG62" s="183"/>
      <c r="QGH62" s="183"/>
      <c r="QGI62" s="183"/>
      <c r="QGJ62" s="183"/>
      <c r="QGK62" s="183"/>
      <c r="QGL62" s="183"/>
      <c r="QGM62" s="183"/>
      <c r="QGN62" s="183"/>
      <c r="QGO62" s="183"/>
      <c r="QGP62" s="183"/>
      <c r="QGQ62" s="183"/>
      <c r="QGR62" s="183"/>
      <c r="QGS62" s="183"/>
      <c r="QGT62" s="183"/>
      <c r="QGU62" s="183"/>
      <c r="QGV62" s="183"/>
      <c r="QGW62" s="183"/>
      <c r="QGX62" s="183"/>
      <c r="QGY62" s="183"/>
      <c r="QGZ62" s="183"/>
      <c r="QHA62" s="183"/>
      <c r="QHB62" s="183"/>
      <c r="QHC62" s="183"/>
      <c r="QHD62" s="183"/>
      <c r="QHE62" s="183"/>
      <c r="QHF62" s="183"/>
      <c r="QHG62" s="183"/>
      <c r="QHH62" s="183"/>
      <c r="QHI62" s="183"/>
      <c r="QHJ62" s="183"/>
      <c r="QHK62" s="183"/>
      <c r="QHL62" s="183"/>
      <c r="QHM62" s="183"/>
      <c r="QHN62" s="183"/>
      <c r="QHO62" s="183"/>
      <c r="QHP62" s="183"/>
      <c r="QHQ62" s="183"/>
      <c r="QHR62" s="183"/>
      <c r="QHS62" s="183"/>
      <c r="QHT62" s="183"/>
      <c r="QHU62" s="183"/>
      <c r="QHV62" s="183"/>
      <c r="QHW62" s="183"/>
      <c r="QHX62" s="183"/>
      <c r="QHY62" s="183"/>
      <c r="QHZ62" s="183"/>
      <c r="QIA62" s="183"/>
      <c r="QIB62" s="183"/>
      <c r="QIC62" s="183"/>
      <c r="QID62" s="183"/>
      <c r="QIE62" s="183"/>
      <c r="QIF62" s="183"/>
      <c r="QIG62" s="183"/>
      <c r="QIH62" s="183"/>
      <c r="QII62" s="183"/>
      <c r="QIJ62" s="183"/>
      <c r="QIK62" s="183"/>
      <c r="QIL62" s="183"/>
      <c r="QIM62" s="183"/>
      <c r="QIN62" s="183"/>
      <c r="QIO62" s="183"/>
      <c r="QIP62" s="183"/>
      <c r="QIQ62" s="183"/>
      <c r="QIR62" s="183"/>
      <c r="QIS62" s="183"/>
      <c r="QIT62" s="183"/>
      <c r="QIU62" s="183"/>
      <c r="QIV62" s="183"/>
      <c r="QIW62" s="183"/>
      <c r="QIX62" s="183"/>
      <c r="QIY62" s="183"/>
      <c r="QIZ62" s="183"/>
      <c r="QJA62" s="183"/>
      <c r="QJB62" s="183"/>
      <c r="QJC62" s="183"/>
      <c r="QJD62" s="183"/>
      <c r="QJE62" s="183"/>
      <c r="QJF62" s="183"/>
      <c r="QJG62" s="183"/>
      <c r="QJH62" s="183"/>
      <c r="QJI62" s="183"/>
      <c r="QJJ62" s="183"/>
      <c r="QJK62" s="183"/>
      <c r="QJL62" s="183"/>
      <c r="QJM62" s="183"/>
      <c r="QJN62" s="183"/>
      <c r="QJO62" s="183"/>
      <c r="QJP62" s="183"/>
      <c r="QJQ62" s="183"/>
      <c r="QJR62" s="183"/>
      <c r="QJS62" s="183"/>
      <c r="QJT62" s="183"/>
      <c r="QJU62" s="183"/>
      <c r="QJV62" s="183"/>
      <c r="QJW62" s="183"/>
      <c r="QJX62" s="183"/>
      <c r="QJY62" s="183"/>
      <c r="QJZ62" s="183"/>
      <c r="QKA62" s="183"/>
      <c r="QKB62" s="183"/>
      <c r="QKC62" s="183"/>
      <c r="QKD62" s="183"/>
      <c r="QKE62" s="183"/>
      <c r="QKF62" s="183"/>
      <c r="QKG62" s="183"/>
      <c r="QKH62" s="183"/>
      <c r="QKI62" s="183"/>
      <c r="QKJ62" s="183"/>
      <c r="QKK62" s="183"/>
      <c r="QKL62" s="183"/>
      <c r="QKM62" s="183"/>
      <c r="QKN62" s="183"/>
      <c r="QKO62" s="183"/>
      <c r="QKP62" s="183"/>
      <c r="QKQ62" s="183"/>
      <c r="QKR62" s="183"/>
      <c r="QKS62" s="183"/>
      <c r="QKT62" s="183"/>
      <c r="QKU62" s="183"/>
      <c r="QKV62" s="183"/>
      <c r="QKW62" s="183"/>
      <c r="QKX62" s="183"/>
      <c r="QKY62" s="183"/>
      <c r="QKZ62" s="183"/>
      <c r="QLA62" s="183"/>
      <c r="QLB62" s="183"/>
      <c r="QLC62" s="183"/>
      <c r="QLD62" s="183"/>
      <c r="QLE62" s="183"/>
      <c r="QLF62" s="183"/>
      <c r="QLG62" s="183"/>
      <c r="QLH62" s="183"/>
      <c r="QLI62" s="183"/>
      <c r="QLJ62" s="183"/>
      <c r="QLK62" s="183"/>
      <c r="QLL62" s="183"/>
      <c r="QLM62" s="183"/>
      <c r="QLN62" s="183"/>
      <c r="QLO62" s="183"/>
      <c r="QLP62" s="183"/>
      <c r="QLQ62" s="183"/>
      <c r="QLR62" s="183"/>
      <c r="QLS62" s="183"/>
      <c r="QLT62" s="183"/>
      <c r="QLU62" s="183"/>
      <c r="QLV62" s="183"/>
      <c r="QLW62" s="183"/>
      <c r="QLX62" s="183"/>
      <c r="QLY62" s="183"/>
      <c r="QLZ62" s="183"/>
      <c r="QMA62" s="183"/>
      <c r="QMB62" s="183"/>
      <c r="QMC62" s="183"/>
      <c r="QMD62" s="183"/>
      <c r="QME62" s="183"/>
      <c r="QMF62" s="183"/>
      <c r="QMG62" s="183"/>
      <c r="QMH62" s="183"/>
      <c r="QMI62" s="183"/>
      <c r="QMJ62" s="183"/>
      <c r="QMK62" s="183"/>
      <c r="QML62" s="183"/>
      <c r="QMM62" s="183"/>
      <c r="QMN62" s="183"/>
      <c r="QMO62" s="183"/>
      <c r="QMP62" s="183"/>
      <c r="QMQ62" s="183"/>
      <c r="QMR62" s="183"/>
      <c r="QMS62" s="183"/>
      <c r="QMT62" s="183"/>
      <c r="QMU62" s="183"/>
      <c r="QMV62" s="183"/>
      <c r="QMW62" s="183"/>
      <c r="QMX62" s="183"/>
      <c r="QMY62" s="183"/>
      <c r="QMZ62" s="183"/>
      <c r="QNA62" s="183"/>
      <c r="QNB62" s="183"/>
      <c r="QNC62" s="183"/>
      <c r="QND62" s="183"/>
      <c r="QNE62" s="183"/>
      <c r="QNF62" s="183"/>
      <c r="QNG62" s="183"/>
      <c r="QNH62" s="183"/>
      <c r="QNI62" s="183"/>
      <c r="QNJ62" s="183"/>
      <c r="QNK62" s="183"/>
      <c r="QNL62" s="183"/>
      <c r="QNM62" s="183"/>
      <c r="QNN62" s="183"/>
      <c r="QNO62" s="183"/>
      <c r="QNP62" s="183"/>
      <c r="QNQ62" s="183"/>
      <c r="QNR62" s="183"/>
      <c r="QNS62" s="183"/>
      <c r="QNT62" s="183"/>
      <c r="QNU62" s="183"/>
      <c r="QNV62" s="183"/>
      <c r="QNW62" s="183"/>
      <c r="QNX62" s="183"/>
      <c r="QNY62" s="183"/>
      <c r="QNZ62" s="183"/>
      <c r="QOA62" s="183"/>
      <c r="QOB62" s="183"/>
      <c r="QOC62" s="183"/>
      <c r="QOD62" s="183"/>
      <c r="QOE62" s="183"/>
      <c r="QOF62" s="183"/>
      <c r="QOG62" s="183"/>
      <c r="QOH62" s="183"/>
      <c r="QOI62" s="183"/>
      <c r="QOJ62" s="183"/>
      <c r="QOK62" s="183"/>
      <c r="QOL62" s="183"/>
      <c r="QOM62" s="183"/>
      <c r="QON62" s="183"/>
      <c r="QOO62" s="183"/>
      <c r="QOP62" s="183"/>
      <c r="QOQ62" s="183"/>
      <c r="QOR62" s="183"/>
      <c r="QOS62" s="183"/>
      <c r="QOT62" s="183"/>
      <c r="QOU62" s="183"/>
      <c r="QOV62" s="183"/>
      <c r="QOW62" s="183"/>
      <c r="QOX62" s="183"/>
      <c r="QOY62" s="183"/>
      <c r="QOZ62" s="183"/>
      <c r="QPA62" s="183"/>
      <c r="QPB62" s="183"/>
      <c r="QPC62" s="183"/>
      <c r="QPD62" s="183"/>
      <c r="QPE62" s="183"/>
      <c r="QPF62" s="183"/>
      <c r="QPG62" s="183"/>
      <c r="QPH62" s="183"/>
      <c r="QPI62" s="183"/>
      <c r="QPJ62" s="183"/>
      <c r="QPK62" s="183"/>
      <c r="QPL62" s="183"/>
      <c r="QPM62" s="183"/>
      <c r="QPN62" s="183"/>
      <c r="QPO62" s="183"/>
      <c r="QPP62" s="183"/>
      <c r="QPQ62" s="183"/>
      <c r="QPR62" s="183"/>
      <c r="QPS62" s="183"/>
      <c r="QPT62" s="183"/>
      <c r="QPU62" s="183"/>
      <c r="QPV62" s="183"/>
      <c r="QPW62" s="183"/>
      <c r="QPX62" s="183"/>
      <c r="QPY62" s="183"/>
      <c r="QPZ62" s="183"/>
      <c r="QQA62" s="183"/>
      <c r="QQB62" s="183"/>
      <c r="QQC62" s="183"/>
      <c r="QQD62" s="183"/>
      <c r="QQE62" s="183"/>
      <c r="QQF62" s="183"/>
      <c r="QQG62" s="183"/>
      <c r="QQH62" s="183"/>
      <c r="QQI62" s="183"/>
      <c r="QQJ62" s="183"/>
      <c r="QQK62" s="183"/>
      <c r="QQL62" s="183"/>
      <c r="QQM62" s="183"/>
      <c r="QQN62" s="183"/>
      <c r="QQO62" s="183"/>
      <c r="QQP62" s="183"/>
      <c r="QQQ62" s="183"/>
      <c r="QQR62" s="183"/>
      <c r="QQS62" s="183"/>
      <c r="QQT62" s="183"/>
      <c r="QQU62" s="183"/>
      <c r="QQV62" s="183"/>
      <c r="QQW62" s="183"/>
      <c r="QQX62" s="183"/>
      <c r="QQY62" s="183"/>
      <c r="QQZ62" s="183"/>
      <c r="QRA62" s="183"/>
      <c r="QRB62" s="183"/>
      <c r="QRC62" s="183"/>
      <c r="QRD62" s="183"/>
      <c r="QRE62" s="183"/>
      <c r="QRF62" s="183"/>
      <c r="QRG62" s="183"/>
      <c r="QRH62" s="183"/>
      <c r="QRI62" s="183"/>
      <c r="QRJ62" s="183"/>
      <c r="QRK62" s="183"/>
      <c r="QRL62" s="183"/>
      <c r="QRM62" s="183"/>
      <c r="QRN62" s="183"/>
      <c r="QRO62" s="183"/>
      <c r="QRP62" s="183"/>
      <c r="QRQ62" s="183"/>
      <c r="QRR62" s="183"/>
      <c r="QRS62" s="183"/>
      <c r="QRT62" s="183"/>
      <c r="QRU62" s="183"/>
      <c r="QRV62" s="183"/>
      <c r="QRW62" s="183"/>
      <c r="QRX62" s="183"/>
      <c r="QRY62" s="183"/>
      <c r="QRZ62" s="183"/>
      <c r="QSA62" s="183"/>
      <c r="QSB62" s="183"/>
      <c r="QSC62" s="183"/>
      <c r="QSD62" s="183"/>
      <c r="QSE62" s="183"/>
      <c r="QSF62" s="183"/>
      <c r="QSG62" s="183"/>
      <c r="QSH62" s="183"/>
      <c r="QSI62" s="183"/>
      <c r="QSJ62" s="183"/>
      <c r="QSK62" s="183"/>
      <c r="QSL62" s="183"/>
      <c r="QSM62" s="183"/>
      <c r="QSN62" s="183"/>
      <c r="QSO62" s="183"/>
      <c r="QSP62" s="183"/>
      <c r="QSQ62" s="183"/>
      <c r="QSR62" s="183"/>
      <c r="QSS62" s="183"/>
      <c r="QST62" s="183"/>
      <c r="QSU62" s="183"/>
      <c r="QSV62" s="183"/>
      <c r="QSW62" s="183"/>
      <c r="QSX62" s="183"/>
      <c r="QSY62" s="183"/>
      <c r="QSZ62" s="183"/>
      <c r="QTA62" s="183"/>
      <c r="QTB62" s="183"/>
      <c r="QTC62" s="183"/>
      <c r="QTD62" s="183"/>
      <c r="QTE62" s="183"/>
      <c r="QTF62" s="183"/>
      <c r="QTG62" s="183"/>
      <c r="QTH62" s="183"/>
      <c r="QTI62" s="183"/>
      <c r="QTJ62" s="183"/>
      <c r="QTK62" s="183"/>
      <c r="QTL62" s="183"/>
      <c r="QTM62" s="183"/>
      <c r="QTN62" s="183"/>
      <c r="QTO62" s="183"/>
      <c r="QTP62" s="183"/>
      <c r="QTQ62" s="183"/>
      <c r="QTR62" s="183"/>
      <c r="QTS62" s="183"/>
      <c r="QTT62" s="183"/>
      <c r="QTU62" s="183"/>
      <c r="QTV62" s="183"/>
      <c r="QTW62" s="183"/>
      <c r="QTX62" s="183"/>
      <c r="QTY62" s="183"/>
      <c r="QTZ62" s="183"/>
      <c r="QUA62" s="183"/>
      <c r="QUB62" s="183"/>
      <c r="QUC62" s="183"/>
      <c r="QUD62" s="183"/>
      <c r="QUE62" s="183"/>
      <c r="QUF62" s="183"/>
      <c r="QUG62" s="183"/>
      <c r="QUH62" s="183"/>
      <c r="QUI62" s="183"/>
      <c r="QUJ62" s="183"/>
      <c r="QUK62" s="183"/>
      <c r="QUL62" s="183"/>
      <c r="QUM62" s="183"/>
      <c r="QUN62" s="183"/>
      <c r="QUO62" s="183"/>
      <c r="QUP62" s="183"/>
      <c r="QUQ62" s="183"/>
      <c r="QUR62" s="183"/>
      <c r="QUS62" s="183"/>
      <c r="QUT62" s="183"/>
      <c r="QUU62" s="183"/>
      <c r="QUV62" s="183"/>
      <c r="QUW62" s="183"/>
      <c r="QUX62" s="183"/>
      <c r="QUY62" s="183"/>
      <c r="QUZ62" s="183"/>
      <c r="QVA62" s="183"/>
      <c r="QVB62" s="183"/>
      <c r="QVC62" s="183"/>
      <c r="QVD62" s="183"/>
      <c r="QVE62" s="183"/>
      <c r="QVF62" s="183"/>
      <c r="QVG62" s="183"/>
      <c r="QVH62" s="183"/>
      <c r="QVI62" s="183"/>
      <c r="QVJ62" s="183"/>
      <c r="QVK62" s="183"/>
      <c r="QVL62" s="183"/>
      <c r="QVM62" s="183"/>
      <c r="QVN62" s="183"/>
      <c r="QVO62" s="183"/>
      <c r="QVP62" s="183"/>
      <c r="QVQ62" s="183"/>
      <c r="QVR62" s="183"/>
      <c r="QVS62" s="183"/>
      <c r="QVT62" s="183"/>
      <c r="QVU62" s="183"/>
      <c r="QVV62" s="183"/>
      <c r="QVW62" s="183"/>
      <c r="QVX62" s="183"/>
      <c r="QVY62" s="183"/>
      <c r="QVZ62" s="183"/>
      <c r="QWA62" s="183"/>
      <c r="QWB62" s="183"/>
      <c r="QWC62" s="183"/>
      <c r="QWD62" s="183"/>
      <c r="QWE62" s="183"/>
      <c r="QWF62" s="183"/>
      <c r="QWG62" s="183"/>
      <c r="QWH62" s="183"/>
      <c r="QWI62" s="183"/>
      <c r="QWJ62" s="183"/>
      <c r="QWK62" s="183"/>
      <c r="QWL62" s="183"/>
      <c r="QWM62" s="183"/>
      <c r="QWN62" s="183"/>
      <c r="QWO62" s="183"/>
      <c r="QWP62" s="183"/>
      <c r="QWQ62" s="183"/>
      <c r="QWR62" s="183"/>
      <c r="QWS62" s="183"/>
      <c r="QWT62" s="183"/>
      <c r="QWU62" s="183"/>
      <c r="QWV62" s="183"/>
      <c r="QWW62" s="183"/>
      <c r="QWX62" s="183"/>
      <c r="QWY62" s="183"/>
      <c r="QWZ62" s="183"/>
      <c r="QXA62" s="183"/>
      <c r="QXB62" s="183"/>
      <c r="QXC62" s="183"/>
      <c r="QXD62" s="183"/>
      <c r="QXE62" s="183"/>
      <c r="QXF62" s="183"/>
      <c r="QXG62" s="183"/>
      <c r="QXH62" s="183"/>
      <c r="QXI62" s="183"/>
      <c r="QXJ62" s="183"/>
      <c r="QXK62" s="183"/>
      <c r="QXL62" s="183"/>
      <c r="QXM62" s="183"/>
      <c r="QXN62" s="183"/>
      <c r="QXO62" s="183"/>
      <c r="QXP62" s="183"/>
      <c r="QXQ62" s="183"/>
      <c r="QXR62" s="183"/>
      <c r="QXS62" s="183"/>
      <c r="QXT62" s="183"/>
      <c r="QXU62" s="183"/>
      <c r="QXV62" s="183"/>
      <c r="QXW62" s="183"/>
      <c r="QXX62" s="183"/>
      <c r="QXY62" s="183"/>
      <c r="QXZ62" s="183"/>
      <c r="QYA62" s="183"/>
      <c r="QYB62" s="183"/>
      <c r="QYC62" s="183"/>
      <c r="QYD62" s="183"/>
      <c r="QYE62" s="183"/>
      <c r="QYF62" s="183"/>
      <c r="QYG62" s="183"/>
      <c r="QYH62" s="183"/>
      <c r="QYI62" s="183"/>
      <c r="QYJ62" s="183"/>
      <c r="QYK62" s="183"/>
      <c r="QYL62" s="183"/>
      <c r="QYM62" s="183"/>
      <c r="QYN62" s="183"/>
      <c r="QYO62" s="183"/>
      <c r="QYP62" s="183"/>
      <c r="QYQ62" s="183"/>
      <c r="QYR62" s="183"/>
      <c r="QYS62" s="183"/>
      <c r="QYT62" s="183"/>
      <c r="QYU62" s="183"/>
      <c r="QYV62" s="183"/>
      <c r="QYW62" s="183"/>
      <c r="QYX62" s="183"/>
      <c r="QYY62" s="183"/>
      <c r="QYZ62" s="183"/>
      <c r="QZA62" s="183"/>
      <c r="QZB62" s="183"/>
      <c r="QZC62" s="183"/>
      <c r="QZD62" s="183"/>
      <c r="QZE62" s="183"/>
      <c r="QZF62" s="183"/>
      <c r="QZG62" s="183"/>
      <c r="QZH62" s="183"/>
      <c r="QZI62" s="183"/>
      <c r="QZJ62" s="183"/>
      <c r="QZK62" s="183"/>
      <c r="QZL62" s="183"/>
      <c r="QZM62" s="183"/>
      <c r="QZN62" s="183"/>
      <c r="QZO62" s="183"/>
      <c r="QZP62" s="183"/>
      <c r="QZQ62" s="183"/>
      <c r="QZR62" s="183"/>
      <c r="QZS62" s="183"/>
      <c r="QZT62" s="183"/>
      <c r="QZU62" s="183"/>
      <c r="QZV62" s="183"/>
      <c r="QZW62" s="183"/>
      <c r="QZX62" s="183"/>
      <c r="QZY62" s="183"/>
      <c r="QZZ62" s="183"/>
      <c r="RAA62" s="183"/>
      <c r="RAB62" s="183"/>
      <c r="RAC62" s="183"/>
      <c r="RAD62" s="183"/>
      <c r="RAE62" s="183"/>
      <c r="RAF62" s="183"/>
      <c r="RAG62" s="183"/>
      <c r="RAH62" s="183"/>
      <c r="RAI62" s="183"/>
      <c r="RAJ62" s="183"/>
      <c r="RAK62" s="183"/>
      <c r="RAL62" s="183"/>
      <c r="RAM62" s="183"/>
      <c r="RAN62" s="183"/>
      <c r="RAO62" s="183"/>
      <c r="RAP62" s="183"/>
      <c r="RAQ62" s="183"/>
      <c r="RAR62" s="183"/>
      <c r="RAS62" s="183"/>
      <c r="RAT62" s="183"/>
      <c r="RAU62" s="183"/>
      <c r="RAV62" s="183"/>
      <c r="RAW62" s="183"/>
      <c r="RAX62" s="183"/>
      <c r="RAY62" s="183"/>
      <c r="RAZ62" s="183"/>
      <c r="RBA62" s="183"/>
      <c r="RBB62" s="183"/>
      <c r="RBC62" s="183"/>
      <c r="RBD62" s="183"/>
      <c r="RBE62" s="183"/>
      <c r="RBF62" s="183"/>
      <c r="RBG62" s="183"/>
      <c r="RBH62" s="183"/>
      <c r="RBI62" s="183"/>
      <c r="RBJ62" s="183"/>
      <c r="RBK62" s="183"/>
      <c r="RBL62" s="183"/>
      <c r="RBM62" s="183"/>
      <c r="RBN62" s="183"/>
      <c r="RBO62" s="183"/>
      <c r="RBP62" s="183"/>
      <c r="RBQ62" s="183"/>
      <c r="RBR62" s="183"/>
      <c r="RBS62" s="183"/>
      <c r="RBT62" s="183"/>
      <c r="RBU62" s="183"/>
      <c r="RBV62" s="183"/>
      <c r="RBW62" s="183"/>
      <c r="RBX62" s="183"/>
      <c r="RBY62" s="183"/>
      <c r="RBZ62" s="183"/>
      <c r="RCA62" s="183"/>
      <c r="RCB62" s="183"/>
      <c r="RCC62" s="183"/>
      <c r="RCD62" s="183"/>
      <c r="RCE62" s="183"/>
      <c r="RCF62" s="183"/>
      <c r="RCG62" s="183"/>
      <c r="RCH62" s="183"/>
      <c r="RCI62" s="183"/>
      <c r="RCJ62" s="183"/>
      <c r="RCK62" s="183"/>
      <c r="RCL62" s="183"/>
      <c r="RCM62" s="183"/>
      <c r="RCN62" s="183"/>
      <c r="RCO62" s="183"/>
      <c r="RCP62" s="183"/>
      <c r="RCQ62" s="183"/>
      <c r="RCR62" s="183"/>
      <c r="RCS62" s="183"/>
      <c r="RCT62" s="183"/>
      <c r="RCU62" s="183"/>
      <c r="RCV62" s="183"/>
      <c r="RCW62" s="183"/>
      <c r="RCX62" s="183"/>
      <c r="RCY62" s="183"/>
      <c r="RCZ62" s="183"/>
      <c r="RDA62" s="183"/>
      <c r="RDB62" s="183"/>
      <c r="RDC62" s="183"/>
      <c r="RDD62" s="183"/>
      <c r="RDE62" s="183"/>
      <c r="RDF62" s="183"/>
      <c r="RDG62" s="183"/>
      <c r="RDH62" s="183"/>
      <c r="RDI62" s="183"/>
      <c r="RDJ62" s="183"/>
      <c r="RDK62" s="183"/>
      <c r="RDL62" s="183"/>
      <c r="RDM62" s="183"/>
      <c r="RDN62" s="183"/>
      <c r="RDO62" s="183"/>
      <c r="RDP62" s="183"/>
      <c r="RDQ62" s="183"/>
      <c r="RDR62" s="183"/>
      <c r="RDS62" s="183"/>
      <c r="RDT62" s="183"/>
      <c r="RDU62" s="183"/>
      <c r="RDV62" s="183"/>
      <c r="RDW62" s="183"/>
      <c r="RDX62" s="183"/>
      <c r="RDY62" s="183"/>
      <c r="RDZ62" s="183"/>
      <c r="REA62" s="183"/>
      <c r="REB62" s="183"/>
      <c r="REC62" s="183"/>
      <c r="RED62" s="183"/>
      <c r="REE62" s="183"/>
      <c r="REF62" s="183"/>
      <c r="REG62" s="183"/>
      <c r="REH62" s="183"/>
      <c r="REI62" s="183"/>
      <c r="REJ62" s="183"/>
      <c r="REK62" s="183"/>
      <c r="REL62" s="183"/>
      <c r="REM62" s="183"/>
      <c r="REN62" s="183"/>
      <c r="REO62" s="183"/>
      <c r="REP62" s="183"/>
      <c r="REQ62" s="183"/>
      <c r="RER62" s="183"/>
      <c r="RES62" s="183"/>
      <c r="RET62" s="183"/>
      <c r="REU62" s="183"/>
      <c r="REV62" s="183"/>
      <c r="REW62" s="183"/>
      <c r="REX62" s="183"/>
      <c r="REY62" s="183"/>
      <c r="REZ62" s="183"/>
      <c r="RFA62" s="183"/>
      <c r="RFB62" s="183"/>
      <c r="RFC62" s="183"/>
      <c r="RFD62" s="183"/>
      <c r="RFE62" s="183"/>
      <c r="RFF62" s="183"/>
      <c r="RFG62" s="183"/>
      <c r="RFH62" s="183"/>
      <c r="RFI62" s="183"/>
      <c r="RFJ62" s="183"/>
      <c r="RFK62" s="183"/>
      <c r="RFL62" s="183"/>
      <c r="RFM62" s="183"/>
      <c r="RFN62" s="183"/>
      <c r="RFO62" s="183"/>
      <c r="RFP62" s="183"/>
      <c r="RFQ62" s="183"/>
      <c r="RFR62" s="183"/>
      <c r="RFS62" s="183"/>
      <c r="RFT62" s="183"/>
      <c r="RFU62" s="183"/>
      <c r="RFV62" s="183"/>
      <c r="RFW62" s="183"/>
      <c r="RFX62" s="183"/>
      <c r="RFY62" s="183"/>
      <c r="RFZ62" s="183"/>
      <c r="RGA62" s="183"/>
      <c r="RGB62" s="183"/>
      <c r="RGC62" s="183"/>
      <c r="RGD62" s="183"/>
      <c r="RGE62" s="183"/>
      <c r="RGF62" s="183"/>
      <c r="RGG62" s="183"/>
      <c r="RGH62" s="183"/>
      <c r="RGI62" s="183"/>
      <c r="RGJ62" s="183"/>
      <c r="RGK62" s="183"/>
      <c r="RGL62" s="183"/>
      <c r="RGM62" s="183"/>
      <c r="RGN62" s="183"/>
      <c r="RGO62" s="183"/>
      <c r="RGP62" s="183"/>
      <c r="RGQ62" s="183"/>
      <c r="RGR62" s="183"/>
      <c r="RGS62" s="183"/>
      <c r="RGT62" s="183"/>
      <c r="RGU62" s="183"/>
      <c r="RGV62" s="183"/>
      <c r="RGW62" s="183"/>
      <c r="RGX62" s="183"/>
      <c r="RGY62" s="183"/>
      <c r="RGZ62" s="183"/>
      <c r="RHA62" s="183"/>
      <c r="RHB62" s="183"/>
      <c r="RHC62" s="183"/>
      <c r="RHD62" s="183"/>
      <c r="RHE62" s="183"/>
      <c r="RHF62" s="183"/>
      <c r="RHG62" s="183"/>
      <c r="RHH62" s="183"/>
      <c r="RHI62" s="183"/>
      <c r="RHJ62" s="183"/>
      <c r="RHK62" s="183"/>
      <c r="RHL62" s="183"/>
      <c r="RHM62" s="183"/>
      <c r="RHN62" s="183"/>
      <c r="RHO62" s="183"/>
      <c r="RHP62" s="183"/>
      <c r="RHQ62" s="183"/>
      <c r="RHR62" s="183"/>
      <c r="RHS62" s="183"/>
      <c r="RHT62" s="183"/>
      <c r="RHU62" s="183"/>
      <c r="RHV62" s="183"/>
      <c r="RHW62" s="183"/>
      <c r="RHX62" s="183"/>
      <c r="RHY62" s="183"/>
      <c r="RHZ62" s="183"/>
      <c r="RIA62" s="183"/>
      <c r="RIB62" s="183"/>
      <c r="RIC62" s="183"/>
      <c r="RID62" s="183"/>
      <c r="RIE62" s="183"/>
      <c r="RIF62" s="183"/>
      <c r="RIG62" s="183"/>
      <c r="RIH62" s="183"/>
      <c r="RII62" s="183"/>
      <c r="RIJ62" s="183"/>
      <c r="RIK62" s="183"/>
      <c r="RIL62" s="183"/>
      <c r="RIM62" s="183"/>
      <c r="RIN62" s="183"/>
      <c r="RIO62" s="183"/>
      <c r="RIP62" s="183"/>
      <c r="RIQ62" s="183"/>
      <c r="RIR62" s="183"/>
      <c r="RIS62" s="183"/>
      <c r="RIT62" s="183"/>
      <c r="RIU62" s="183"/>
      <c r="RIV62" s="183"/>
      <c r="RIW62" s="183"/>
      <c r="RIX62" s="183"/>
      <c r="RIY62" s="183"/>
      <c r="RIZ62" s="183"/>
      <c r="RJA62" s="183"/>
      <c r="RJB62" s="183"/>
      <c r="RJC62" s="183"/>
      <c r="RJD62" s="183"/>
      <c r="RJE62" s="183"/>
      <c r="RJF62" s="183"/>
      <c r="RJG62" s="183"/>
      <c r="RJH62" s="183"/>
      <c r="RJI62" s="183"/>
      <c r="RJJ62" s="183"/>
      <c r="RJK62" s="183"/>
      <c r="RJL62" s="183"/>
      <c r="RJM62" s="183"/>
      <c r="RJN62" s="183"/>
      <c r="RJO62" s="183"/>
      <c r="RJP62" s="183"/>
      <c r="RJQ62" s="183"/>
      <c r="RJR62" s="183"/>
      <c r="RJS62" s="183"/>
      <c r="RJT62" s="183"/>
      <c r="RJU62" s="183"/>
      <c r="RJV62" s="183"/>
      <c r="RJW62" s="183"/>
      <c r="RJX62" s="183"/>
      <c r="RJY62" s="183"/>
      <c r="RJZ62" s="183"/>
      <c r="RKA62" s="183"/>
      <c r="RKB62" s="183"/>
      <c r="RKC62" s="183"/>
      <c r="RKD62" s="183"/>
      <c r="RKE62" s="183"/>
      <c r="RKF62" s="183"/>
      <c r="RKG62" s="183"/>
      <c r="RKH62" s="183"/>
      <c r="RKI62" s="183"/>
      <c r="RKJ62" s="183"/>
      <c r="RKK62" s="183"/>
      <c r="RKL62" s="183"/>
      <c r="RKM62" s="183"/>
      <c r="RKN62" s="183"/>
      <c r="RKO62" s="183"/>
      <c r="RKP62" s="183"/>
      <c r="RKQ62" s="183"/>
      <c r="RKR62" s="183"/>
      <c r="RKS62" s="183"/>
      <c r="RKT62" s="183"/>
      <c r="RKU62" s="183"/>
      <c r="RKV62" s="183"/>
      <c r="RKW62" s="183"/>
      <c r="RKX62" s="183"/>
      <c r="RKY62" s="183"/>
      <c r="RKZ62" s="183"/>
      <c r="RLA62" s="183"/>
      <c r="RLB62" s="183"/>
      <c r="RLC62" s="183"/>
      <c r="RLD62" s="183"/>
      <c r="RLE62" s="183"/>
      <c r="RLF62" s="183"/>
      <c r="RLG62" s="183"/>
      <c r="RLH62" s="183"/>
      <c r="RLI62" s="183"/>
      <c r="RLJ62" s="183"/>
      <c r="RLK62" s="183"/>
      <c r="RLL62" s="183"/>
      <c r="RLM62" s="183"/>
      <c r="RLN62" s="183"/>
      <c r="RLO62" s="183"/>
      <c r="RLP62" s="183"/>
      <c r="RLQ62" s="183"/>
      <c r="RLR62" s="183"/>
      <c r="RLS62" s="183"/>
      <c r="RLT62" s="183"/>
      <c r="RLU62" s="183"/>
      <c r="RLV62" s="183"/>
      <c r="RLW62" s="183"/>
      <c r="RLX62" s="183"/>
      <c r="RLY62" s="183"/>
      <c r="RLZ62" s="183"/>
      <c r="RMA62" s="183"/>
      <c r="RMB62" s="183"/>
      <c r="RMC62" s="183"/>
      <c r="RMD62" s="183"/>
      <c r="RME62" s="183"/>
      <c r="RMF62" s="183"/>
      <c r="RMG62" s="183"/>
      <c r="RMH62" s="183"/>
      <c r="RMI62" s="183"/>
      <c r="RMJ62" s="183"/>
      <c r="RMK62" s="183"/>
      <c r="RML62" s="183"/>
      <c r="RMM62" s="183"/>
      <c r="RMN62" s="183"/>
      <c r="RMO62" s="183"/>
      <c r="RMP62" s="183"/>
      <c r="RMQ62" s="183"/>
      <c r="RMR62" s="183"/>
      <c r="RMS62" s="183"/>
      <c r="RMT62" s="183"/>
      <c r="RMU62" s="183"/>
      <c r="RMV62" s="183"/>
      <c r="RMW62" s="183"/>
      <c r="RMX62" s="183"/>
      <c r="RMY62" s="183"/>
      <c r="RMZ62" s="183"/>
      <c r="RNA62" s="183"/>
      <c r="RNB62" s="183"/>
      <c r="RNC62" s="183"/>
      <c r="RND62" s="183"/>
      <c r="RNE62" s="183"/>
      <c r="RNF62" s="183"/>
      <c r="RNG62" s="183"/>
      <c r="RNH62" s="183"/>
      <c r="RNI62" s="183"/>
      <c r="RNJ62" s="183"/>
      <c r="RNK62" s="183"/>
      <c r="RNL62" s="183"/>
      <c r="RNM62" s="183"/>
      <c r="RNN62" s="183"/>
      <c r="RNO62" s="183"/>
      <c r="RNP62" s="183"/>
      <c r="RNQ62" s="183"/>
      <c r="RNR62" s="183"/>
      <c r="RNS62" s="183"/>
      <c r="RNT62" s="183"/>
      <c r="RNU62" s="183"/>
      <c r="RNV62" s="183"/>
      <c r="RNW62" s="183"/>
      <c r="RNX62" s="183"/>
      <c r="RNY62" s="183"/>
      <c r="RNZ62" s="183"/>
      <c r="ROA62" s="183"/>
      <c r="ROB62" s="183"/>
      <c r="ROC62" s="183"/>
      <c r="ROD62" s="183"/>
      <c r="ROE62" s="183"/>
      <c r="ROF62" s="183"/>
      <c r="ROG62" s="183"/>
      <c r="ROH62" s="183"/>
      <c r="ROI62" s="183"/>
      <c r="ROJ62" s="183"/>
      <c r="ROK62" s="183"/>
      <c r="ROL62" s="183"/>
      <c r="ROM62" s="183"/>
      <c r="RON62" s="183"/>
      <c r="ROO62" s="183"/>
      <c r="ROP62" s="183"/>
      <c r="ROQ62" s="183"/>
      <c r="ROR62" s="183"/>
      <c r="ROS62" s="183"/>
      <c r="ROT62" s="183"/>
      <c r="ROU62" s="183"/>
      <c r="ROV62" s="183"/>
      <c r="ROW62" s="183"/>
      <c r="ROX62" s="183"/>
      <c r="ROY62" s="183"/>
      <c r="ROZ62" s="183"/>
      <c r="RPA62" s="183"/>
      <c r="RPB62" s="183"/>
      <c r="RPC62" s="183"/>
      <c r="RPD62" s="183"/>
      <c r="RPE62" s="183"/>
      <c r="RPF62" s="183"/>
      <c r="RPG62" s="183"/>
      <c r="RPH62" s="183"/>
      <c r="RPI62" s="183"/>
      <c r="RPJ62" s="183"/>
      <c r="RPK62" s="183"/>
      <c r="RPL62" s="183"/>
      <c r="RPM62" s="183"/>
      <c r="RPN62" s="183"/>
      <c r="RPO62" s="183"/>
      <c r="RPP62" s="183"/>
      <c r="RPQ62" s="183"/>
      <c r="RPR62" s="183"/>
      <c r="RPS62" s="183"/>
      <c r="RPT62" s="183"/>
      <c r="RPU62" s="183"/>
      <c r="RPV62" s="183"/>
      <c r="RPW62" s="183"/>
      <c r="RPX62" s="183"/>
      <c r="RPY62" s="183"/>
      <c r="RPZ62" s="183"/>
      <c r="RQA62" s="183"/>
      <c r="RQB62" s="183"/>
      <c r="RQC62" s="183"/>
      <c r="RQD62" s="183"/>
      <c r="RQE62" s="183"/>
      <c r="RQF62" s="183"/>
      <c r="RQG62" s="183"/>
      <c r="RQH62" s="183"/>
      <c r="RQI62" s="183"/>
      <c r="RQJ62" s="183"/>
      <c r="RQK62" s="183"/>
      <c r="RQL62" s="183"/>
      <c r="RQM62" s="183"/>
      <c r="RQN62" s="183"/>
      <c r="RQO62" s="183"/>
      <c r="RQP62" s="183"/>
      <c r="RQQ62" s="183"/>
      <c r="RQR62" s="183"/>
      <c r="RQS62" s="183"/>
      <c r="RQT62" s="183"/>
      <c r="RQU62" s="183"/>
      <c r="RQV62" s="183"/>
      <c r="RQW62" s="183"/>
      <c r="RQX62" s="183"/>
      <c r="RQY62" s="183"/>
      <c r="RQZ62" s="183"/>
      <c r="RRA62" s="183"/>
      <c r="RRB62" s="183"/>
      <c r="RRC62" s="183"/>
      <c r="RRD62" s="183"/>
      <c r="RRE62" s="183"/>
      <c r="RRF62" s="183"/>
      <c r="RRG62" s="183"/>
      <c r="RRH62" s="183"/>
      <c r="RRI62" s="183"/>
      <c r="RRJ62" s="183"/>
      <c r="RRK62" s="183"/>
      <c r="RRL62" s="183"/>
      <c r="RRM62" s="183"/>
      <c r="RRN62" s="183"/>
      <c r="RRO62" s="183"/>
      <c r="RRP62" s="183"/>
      <c r="RRQ62" s="183"/>
      <c r="RRR62" s="183"/>
      <c r="RRS62" s="183"/>
      <c r="RRT62" s="183"/>
      <c r="RRU62" s="183"/>
      <c r="RRV62" s="183"/>
      <c r="RRW62" s="183"/>
      <c r="RRX62" s="183"/>
      <c r="RRY62" s="183"/>
      <c r="RRZ62" s="183"/>
      <c r="RSA62" s="183"/>
      <c r="RSB62" s="183"/>
      <c r="RSC62" s="183"/>
      <c r="RSD62" s="183"/>
      <c r="RSE62" s="183"/>
      <c r="RSF62" s="183"/>
      <c r="RSG62" s="183"/>
      <c r="RSH62" s="183"/>
      <c r="RSI62" s="183"/>
      <c r="RSJ62" s="183"/>
      <c r="RSK62" s="183"/>
      <c r="RSL62" s="183"/>
      <c r="RSM62" s="183"/>
      <c r="RSN62" s="183"/>
      <c r="RSO62" s="183"/>
      <c r="RSP62" s="183"/>
      <c r="RSQ62" s="183"/>
      <c r="RSR62" s="183"/>
      <c r="RSS62" s="183"/>
      <c r="RST62" s="183"/>
      <c r="RSU62" s="183"/>
      <c r="RSV62" s="183"/>
      <c r="RSW62" s="183"/>
      <c r="RSX62" s="183"/>
      <c r="RSY62" s="183"/>
      <c r="RSZ62" s="183"/>
      <c r="RTA62" s="183"/>
      <c r="RTB62" s="183"/>
      <c r="RTC62" s="183"/>
      <c r="RTD62" s="183"/>
      <c r="RTE62" s="183"/>
      <c r="RTF62" s="183"/>
      <c r="RTG62" s="183"/>
      <c r="RTH62" s="183"/>
      <c r="RTI62" s="183"/>
      <c r="RTJ62" s="183"/>
      <c r="RTK62" s="183"/>
      <c r="RTL62" s="183"/>
      <c r="RTM62" s="183"/>
      <c r="RTN62" s="183"/>
      <c r="RTO62" s="183"/>
      <c r="RTP62" s="183"/>
      <c r="RTQ62" s="183"/>
      <c r="RTR62" s="183"/>
      <c r="RTS62" s="183"/>
      <c r="RTT62" s="183"/>
      <c r="RTU62" s="183"/>
      <c r="RTV62" s="183"/>
      <c r="RTW62" s="183"/>
      <c r="RTX62" s="183"/>
      <c r="RTY62" s="183"/>
      <c r="RTZ62" s="183"/>
      <c r="RUA62" s="183"/>
      <c r="RUB62" s="183"/>
      <c r="RUC62" s="183"/>
      <c r="RUD62" s="183"/>
      <c r="RUE62" s="183"/>
      <c r="RUF62" s="183"/>
      <c r="RUG62" s="183"/>
      <c r="RUH62" s="183"/>
      <c r="RUI62" s="183"/>
      <c r="RUJ62" s="183"/>
      <c r="RUK62" s="183"/>
      <c r="RUL62" s="183"/>
      <c r="RUM62" s="183"/>
      <c r="RUN62" s="183"/>
      <c r="RUO62" s="183"/>
      <c r="RUP62" s="183"/>
      <c r="RUQ62" s="183"/>
      <c r="RUR62" s="183"/>
      <c r="RUS62" s="183"/>
      <c r="RUT62" s="183"/>
      <c r="RUU62" s="183"/>
      <c r="RUV62" s="183"/>
      <c r="RUW62" s="183"/>
      <c r="RUX62" s="183"/>
      <c r="RUY62" s="183"/>
      <c r="RUZ62" s="183"/>
      <c r="RVA62" s="183"/>
      <c r="RVB62" s="183"/>
      <c r="RVC62" s="183"/>
      <c r="RVD62" s="183"/>
      <c r="RVE62" s="183"/>
      <c r="RVF62" s="183"/>
      <c r="RVG62" s="183"/>
      <c r="RVH62" s="183"/>
      <c r="RVI62" s="183"/>
      <c r="RVJ62" s="183"/>
      <c r="RVK62" s="183"/>
      <c r="RVL62" s="183"/>
      <c r="RVM62" s="183"/>
      <c r="RVN62" s="183"/>
      <c r="RVO62" s="183"/>
      <c r="RVP62" s="183"/>
      <c r="RVQ62" s="183"/>
      <c r="RVR62" s="183"/>
      <c r="RVS62" s="183"/>
      <c r="RVT62" s="183"/>
      <c r="RVU62" s="183"/>
      <c r="RVV62" s="183"/>
      <c r="RVW62" s="183"/>
      <c r="RVX62" s="183"/>
      <c r="RVY62" s="183"/>
      <c r="RVZ62" s="183"/>
      <c r="RWA62" s="183"/>
      <c r="RWB62" s="183"/>
      <c r="RWC62" s="183"/>
      <c r="RWD62" s="183"/>
      <c r="RWE62" s="183"/>
      <c r="RWF62" s="183"/>
      <c r="RWG62" s="183"/>
      <c r="RWH62" s="183"/>
      <c r="RWI62" s="183"/>
      <c r="RWJ62" s="183"/>
      <c r="RWK62" s="183"/>
      <c r="RWL62" s="183"/>
      <c r="RWM62" s="183"/>
      <c r="RWN62" s="183"/>
      <c r="RWO62" s="183"/>
      <c r="RWP62" s="183"/>
      <c r="RWQ62" s="183"/>
      <c r="RWR62" s="183"/>
      <c r="RWS62" s="183"/>
      <c r="RWT62" s="183"/>
      <c r="RWU62" s="183"/>
      <c r="RWV62" s="183"/>
      <c r="RWW62" s="183"/>
      <c r="RWX62" s="183"/>
      <c r="RWY62" s="183"/>
      <c r="RWZ62" s="183"/>
      <c r="RXA62" s="183"/>
      <c r="RXB62" s="183"/>
      <c r="RXC62" s="183"/>
      <c r="RXD62" s="183"/>
      <c r="RXE62" s="183"/>
      <c r="RXF62" s="183"/>
      <c r="RXG62" s="183"/>
      <c r="RXH62" s="183"/>
      <c r="RXI62" s="183"/>
      <c r="RXJ62" s="183"/>
      <c r="RXK62" s="183"/>
      <c r="RXL62" s="183"/>
      <c r="RXM62" s="183"/>
      <c r="RXN62" s="183"/>
      <c r="RXO62" s="183"/>
      <c r="RXP62" s="183"/>
      <c r="RXQ62" s="183"/>
      <c r="RXR62" s="183"/>
      <c r="RXS62" s="183"/>
      <c r="RXT62" s="183"/>
      <c r="RXU62" s="183"/>
      <c r="RXV62" s="183"/>
      <c r="RXW62" s="183"/>
      <c r="RXX62" s="183"/>
      <c r="RXY62" s="183"/>
      <c r="RXZ62" s="183"/>
      <c r="RYA62" s="183"/>
      <c r="RYB62" s="183"/>
      <c r="RYC62" s="183"/>
      <c r="RYD62" s="183"/>
      <c r="RYE62" s="183"/>
      <c r="RYF62" s="183"/>
      <c r="RYG62" s="183"/>
      <c r="RYH62" s="183"/>
      <c r="RYI62" s="183"/>
      <c r="RYJ62" s="183"/>
      <c r="RYK62" s="183"/>
      <c r="RYL62" s="183"/>
      <c r="RYM62" s="183"/>
      <c r="RYN62" s="183"/>
      <c r="RYO62" s="183"/>
      <c r="RYP62" s="183"/>
      <c r="RYQ62" s="183"/>
      <c r="RYR62" s="183"/>
      <c r="RYS62" s="183"/>
      <c r="RYT62" s="183"/>
      <c r="RYU62" s="183"/>
      <c r="RYV62" s="183"/>
      <c r="RYW62" s="183"/>
      <c r="RYX62" s="183"/>
      <c r="RYY62" s="183"/>
      <c r="RYZ62" s="183"/>
      <c r="RZA62" s="183"/>
      <c r="RZB62" s="183"/>
      <c r="RZC62" s="183"/>
      <c r="RZD62" s="183"/>
      <c r="RZE62" s="183"/>
      <c r="RZF62" s="183"/>
      <c r="RZG62" s="183"/>
      <c r="RZH62" s="183"/>
      <c r="RZI62" s="183"/>
      <c r="RZJ62" s="183"/>
      <c r="RZK62" s="183"/>
      <c r="RZL62" s="183"/>
      <c r="RZM62" s="183"/>
      <c r="RZN62" s="183"/>
      <c r="RZO62" s="183"/>
      <c r="RZP62" s="183"/>
      <c r="RZQ62" s="183"/>
      <c r="RZR62" s="183"/>
      <c r="RZS62" s="183"/>
      <c r="RZT62" s="183"/>
      <c r="RZU62" s="183"/>
      <c r="RZV62" s="183"/>
      <c r="RZW62" s="183"/>
      <c r="RZX62" s="183"/>
      <c r="RZY62" s="183"/>
      <c r="RZZ62" s="183"/>
      <c r="SAA62" s="183"/>
      <c r="SAB62" s="183"/>
      <c r="SAC62" s="183"/>
      <c r="SAD62" s="183"/>
      <c r="SAE62" s="183"/>
      <c r="SAF62" s="183"/>
      <c r="SAG62" s="183"/>
      <c r="SAH62" s="183"/>
      <c r="SAI62" s="183"/>
      <c r="SAJ62" s="183"/>
      <c r="SAK62" s="183"/>
      <c r="SAL62" s="183"/>
      <c r="SAM62" s="183"/>
      <c r="SAN62" s="183"/>
      <c r="SAO62" s="183"/>
      <c r="SAP62" s="183"/>
      <c r="SAQ62" s="183"/>
      <c r="SAR62" s="183"/>
      <c r="SAS62" s="183"/>
      <c r="SAT62" s="183"/>
      <c r="SAU62" s="183"/>
      <c r="SAV62" s="183"/>
      <c r="SAW62" s="183"/>
      <c r="SAX62" s="183"/>
      <c r="SAY62" s="183"/>
      <c r="SAZ62" s="183"/>
      <c r="SBA62" s="183"/>
      <c r="SBB62" s="183"/>
      <c r="SBC62" s="183"/>
      <c r="SBD62" s="183"/>
      <c r="SBE62" s="183"/>
      <c r="SBF62" s="183"/>
      <c r="SBG62" s="183"/>
      <c r="SBH62" s="183"/>
      <c r="SBI62" s="183"/>
      <c r="SBJ62" s="183"/>
      <c r="SBK62" s="183"/>
      <c r="SBL62" s="183"/>
      <c r="SBM62" s="183"/>
      <c r="SBN62" s="183"/>
      <c r="SBO62" s="183"/>
      <c r="SBP62" s="183"/>
      <c r="SBQ62" s="183"/>
      <c r="SBR62" s="183"/>
      <c r="SBS62" s="183"/>
      <c r="SBT62" s="183"/>
      <c r="SBU62" s="183"/>
      <c r="SBV62" s="183"/>
      <c r="SBW62" s="183"/>
      <c r="SBX62" s="183"/>
      <c r="SBY62" s="183"/>
      <c r="SBZ62" s="183"/>
      <c r="SCA62" s="183"/>
      <c r="SCB62" s="183"/>
      <c r="SCC62" s="183"/>
      <c r="SCD62" s="183"/>
      <c r="SCE62" s="183"/>
      <c r="SCF62" s="183"/>
      <c r="SCG62" s="183"/>
      <c r="SCH62" s="183"/>
      <c r="SCI62" s="183"/>
      <c r="SCJ62" s="183"/>
      <c r="SCK62" s="183"/>
      <c r="SCL62" s="183"/>
      <c r="SCM62" s="183"/>
      <c r="SCN62" s="183"/>
      <c r="SCO62" s="183"/>
      <c r="SCP62" s="183"/>
      <c r="SCQ62" s="183"/>
      <c r="SCR62" s="183"/>
      <c r="SCS62" s="183"/>
      <c r="SCT62" s="183"/>
      <c r="SCU62" s="183"/>
      <c r="SCV62" s="183"/>
      <c r="SCW62" s="183"/>
      <c r="SCX62" s="183"/>
      <c r="SCY62" s="183"/>
      <c r="SCZ62" s="183"/>
      <c r="SDA62" s="183"/>
      <c r="SDB62" s="183"/>
      <c r="SDC62" s="183"/>
      <c r="SDD62" s="183"/>
      <c r="SDE62" s="183"/>
      <c r="SDF62" s="183"/>
      <c r="SDG62" s="183"/>
      <c r="SDH62" s="183"/>
      <c r="SDI62" s="183"/>
      <c r="SDJ62" s="183"/>
      <c r="SDK62" s="183"/>
      <c r="SDL62" s="183"/>
      <c r="SDM62" s="183"/>
      <c r="SDN62" s="183"/>
      <c r="SDO62" s="183"/>
      <c r="SDP62" s="183"/>
      <c r="SDQ62" s="183"/>
      <c r="SDR62" s="183"/>
      <c r="SDS62" s="183"/>
      <c r="SDT62" s="183"/>
      <c r="SDU62" s="183"/>
      <c r="SDV62" s="183"/>
      <c r="SDW62" s="183"/>
      <c r="SDX62" s="183"/>
      <c r="SDY62" s="183"/>
      <c r="SDZ62" s="183"/>
      <c r="SEA62" s="183"/>
      <c r="SEB62" s="183"/>
      <c r="SEC62" s="183"/>
      <c r="SED62" s="183"/>
      <c r="SEE62" s="183"/>
      <c r="SEF62" s="183"/>
      <c r="SEG62" s="183"/>
      <c r="SEH62" s="183"/>
      <c r="SEI62" s="183"/>
      <c r="SEJ62" s="183"/>
      <c r="SEK62" s="183"/>
      <c r="SEL62" s="183"/>
      <c r="SEM62" s="183"/>
      <c r="SEN62" s="183"/>
      <c r="SEO62" s="183"/>
      <c r="SEP62" s="183"/>
      <c r="SEQ62" s="183"/>
      <c r="SER62" s="183"/>
      <c r="SES62" s="183"/>
      <c r="SET62" s="183"/>
      <c r="SEU62" s="183"/>
      <c r="SEV62" s="183"/>
      <c r="SEW62" s="183"/>
      <c r="SEX62" s="183"/>
      <c r="SEY62" s="183"/>
      <c r="SEZ62" s="183"/>
      <c r="SFA62" s="183"/>
      <c r="SFB62" s="183"/>
      <c r="SFC62" s="183"/>
      <c r="SFD62" s="183"/>
      <c r="SFE62" s="183"/>
      <c r="SFF62" s="183"/>
      <c r="SFG62" s="183"/>
      <c r="SFH62" s="183"/>
      <c r="SFI62" s="183"/>
      <c r="SFJ62" s="183"/>
      <c r="SFK62" s="183"/>
      <c r="SFL62" s="183"/>
      <c r="SFM62" s="183"/>
      <c r="SFN62" s="183"/>
      <c r="SFO62" s="183"/>
      <c r="SFP62" s="183"/>
      <c r="SFQ62" s="183"/>
      <c r="SFR62" s="183"/>
      <c r="SFS62" s="183"/>
      <c r="SFT62" s="183"/>
      <c r="SFU62" s="183"/>
      <c r="SFV62" s="183"/>
      <c r="SFW62" s="183"/>
      <c r="SFX62" s="183"/>
      <c r="SFY62" s="183"/>
      <c r="SFZ62" s="183"/>
      <c r="SGA62" s="183"/>
      <c r="SGB62" s="183"/>
      <c r="SGC62" s="183"/>
      <c r="SGD62" s="183"/>
      <c r="SGE62" s="183"/>
      <c r="SGF62" s="183"/>
      <c r="SGG62" s="183"/>
      <c r="SGH62" s="183"/>
      <c r="SGI62" s="183"/>
      <c r="SGJ62" s="183"/>
      <c r="SGK62" s="183"/>
      <c r="SGL62" s="183"/>
      <c r="SGM62" s="183"/>
      <c r="SGN62" s="183"/>
      <c r="SGO62" s="183"/>
      <c r="SGP62" s="183"/>
      <c r="SGQ62" s="183"/>
      <c r="SGR62" s="183"/>
      <c r="SGS62" s="183"/>
      <c r="SGT62" s="183"/>
      <c r="SGU62" s="183"/>
      <c r="SGV62" s="183"/>
      <c r="SGW62" s="183"/>
      <c r="SGX62" s="183"/>
      <c r="SGY62" s="183"/>
      <c r="SGZ62" s="183"/>
      <c r="SHA62" s="183"/>
      <c r="SHB62" s="183"/>
      <c r="SHC62" s="183"/>
      <c r="SHD62" s="183"/>
      <c r="SHE62" s="183"/>
      <c r="SHF62" s="183"/>
      <c r="SHG62" s="183"/>
      <c r="SHH62" s="183"/>
      <c r="SHI62" s="183"/>
      <c r="SHJ62" s="183"/>
      <c r="SHK62" s="183"/>
      <c r="SHL62" s="183"/>
      <c r="SHM62" s="183"/>
      <c r="SHN62" s="183"/>
      <c r="SHO62" s="183"/>
      <c r="SHP62" s="183"/>
      <c r="SHQ62" s="183"/>
      <c r="SHR62" s="183"/>
      <c r="SHS62" s="183"/>
      <c r="SHT62" s="183"/>
      <c r="SHU62" s="183"/>
      <c r="SHV62" s="183"/>
      <c r="SHW62" s="183"/>
      <c r="SHX62" s="183"/>
      <c r="SHY62" s="183"/>
      <c r="SHZ62" s="183"/>
      <c r="SIA62" s="183"/>
      <c r="SIB62" s="183"/>
      <c r="SIC62" s="183"/>
      <c r="SID62" s="183"/>
      <c r="SIE62" s="183"/>
      <c r="SIF62" s="183"/>
      <c r="SIG62" s="183"/>
      <c r="SIH62" s="183"/>
      <c r="SII62" s="183"/>
      <c r="SIJ62" s="183"/>
      <c r="SIK62" s="183"/>
      <c r="SIL62" s="183"/>
      <c r="SIM62" s="183"/>
      <c r="SIN62" s="183"/>
      <c r="SIO62" s="183"/>
      <c r="SIP62" s="183"/>
      <c r="SIQ62" s="183"/>
      <c r="SIR62" s="183"/>
      <c r="SIS62" s="183"/>
      <c r="SIT62" s="183"/>
      <c r="SIU62" s="183"/>
      <c r="SIV62" s="183"/>
      <c r="SIW62" s="183"/>
      <c r="SIX62" s="183"/>
      <c r="SIY62" s="183"/>
      <c r="SIZ62" s="183"/>
      <c r="SJA62" s="183"/>
      <c r="SJB62" s="183"/>
      <c r="SJC62" s="183"/>
      <c r="SJD62" s="183"/>
      <c r="SJE62" s="183"/>
      <c r="SJF62" s="183"/>
      <c r="SJG62" s="183"/>
      <c r="SJH62" s="183"/>
      <c r="SJI62" s="183"/>
      <c r="SJJ62" s="183"/>
      <c r="SJK62" s="183"/>
      <c r="SJL62" s="183"/>
      <c r="SJM62" s="183"/>
      <c r="SJN62" s="183"/>
      <c r="SJO62" s="183"/>
      <c r="SJP62" s="183"/>
      <c r="SJQ62" s="183"/>
      <c r="SJR62" s="183"/>
      <c r="SJS62" s="183"/>
      <c r="SJT62" s="183"/>
      <c r="SJU62" s="183"/>
      <c r="SJV62" s="183"/>
      <c r="SJW62" s="183"/>
      <c r="SJX62" s="183"/>
      <c r="SJY62" s="183"/>
      <c r="SJZ62" s="183"/>
      <c r="SKA62" s="183"/>
      <c r="SKB62" s="183"/>
      <c r="SKC62" s="183"/>
      <c r="SKD62" s="183"/>
      <c r="SKE62" s="183"/>
      <c r="SKF62" s="183"/>
      <c r="SKG62" s="183"/>
      <c r="SKH62" s="183"/>
      <c r="SKI62" s="183"/>
      <c r="SKJ62" s="183"/>
      <c r="SKK62" s="183"/>
      <c r="SKL62" s="183"/>
      <c r="SKM62" s="183"/>
      <c r="SKN62" s="183"/>
      <c r="SKO62" s="183"/>
      <c r="SKP62" s="183"/>
      <c r="SKQ62" s="183"/>
      <c r="SKR62" s="183"/>
      <c r="SKS62" s="183"/>
      <c r="SKT62" s="183"/>
      <c r="SKU62" s="183"/>
      <c r="SKV62" s="183"/>
      <c r="SKW62" s="183"/>
      <c r="SKX62" s="183"/>
      <c r="SKY62" s="183"/>
      <c r="SKZ62" s="183"/>
      <c r="SLA62" s="183"/>
      <c r="SLB62" s="183"/>
      <c r="SLC62" s="183"/>
      <c r="SLD62" s="183"/>
      <c r="SLE62" s="183"/>
      <c r="SLF62" s="183"/>
      <c r="SLG62" s="183"/>
      <c r="SLH62" s="183"/>
      <c r="SLI62" s="183"/>
      <c r="SLJ62" s="183"/>
      <c r="SLK62" s="183"/>
      <c r="SLL62" s="183"/>
      <c r="SLM62" s="183"/>
      <c r="SLN62" s="183"/>
      <c r="SLO62" s="183"/>
      <c r="SLP62" s="183"/>
      <c r="SLQ62" s="183"/>
      <c r="SLR62" s="183"/>
      <c r="SLS62" s="183"/>
      <c r="SLT62" s="183"/>
      <c r="SLU62" s="183"/>
      <c r="SLV62" s="183"/>
      <c r="SLW62" s="183"/>
      <c r="SLX62" s="183"/>
      <c r="SLY62" s="183"/>
      <c r="SLZ62" s="183"/>
      <c r="SMA62" s="183"/>
      <c r="SMB62" s="183"/>
      <c r="SMC62" s="183"/>
      <c r="SMD62" s="183"/>
      <c r="SME62" s="183"/>
      <c r="SMF62" s="183"/>
      <c r="SMG62" s="183"/>
      <c r="SMH62" s="183"/>
      <c r="SMI62" s="183"/>
      <c r="SMJ62" s="183"/>
      <c r="SMK62" s="183"/>
      <c r="SML62" s="183"/>
      <c r="SMM62" s="183"/>
      <c r="SMN62" s="183"/>
      <c r="SMO62" s="183"/>
      <c r="SMP62" s="183"/>
      <c r="SMQ62" s="183"/>
      <c r="SMR62" s="183"/>
      <c r="SMS62" s="183"/>
      <c r="SMT62" s="183"/>
      <c r="SMU62" s="183"/>
      <c r="SMV62" s="183"/>
      <c r="SMW62" s="183"/>
      <c r="SMX62" s="183"/>
      <c r="SMY62" s="183"/>
      <c r="SMZ62" s="183"/>
      <c r="SNA62" s="183"/>
      <c r="SNB62" s="183"/>
      <c r="SNC62" s="183"/>
      <c r="SND62" s="183"/>
      <c r="SNE62" s="183"/>
      <c r="SNF62" s="183"/>
      <c r="SNG62" s="183"/>
      <c r="SNH62" s="183"/>
      <c r="SNI62" s="183"/>
      <c r="SNJ62" s="183"/>
      <c r="SNK62" s="183"/>
      <c r="SNL62" s="183"/>
      <c r="SNM62" s="183"/>
      <c r="SNN62" s="183"/>
      <c r="SNO62" s="183"/>
      <c r="SNP62" s="183"/>
      <c r="SNQ62" s="183"/>
      <c r="SNR62" s="183"/>
      <c r="SNS62" s="183"/>
      <c r="SNT62" s="183"/>
      <c r="SNU62" s="183"/>
      <c r="SNV62" s="183"/>
      <c r="SNW62" s="183"/>
      <c r="SNX62" s="183"/>
      <c r="SNY62" s="183"/>
      <c r="SNZ62" s="183"/>
      <c r="SOA62" s="183"/>
      <c r="SOB62" s="183"/>
      <c r="SOC62" s="183"/>
      <c r="SOD62" s="183"/>
      <c r="SOE62" s="183"/>
      <c r="SOF62" s="183"/>
      <c r="SOG62" s="183"/>
      <c r="SOH62" s="183"/>
      <c r="SOI62" s="183"/>
      <c r="SOJ62" s="183"/>
      <c r="SOK62" s="183"/>
      <c r="SOL62" s="183"/>
      <c r="SOM62" s="183"/>
      <c r="SON62" s="183"/>
      <c r="SOO62" s="183"/>
      <c r="SOP62" s="183"/>
      <c r="SOQ62" s="183"/>
      <c r="SOR62" s="183"/>
      <c r="SOS62" s="183"/>
      <c r="SOT62" s="183"/>
      <c r="SOU62" s="183"/>
      <c r="SOV62" s="183"/>
      <c r="SOW62" s="183"/>
      <c r="SOX62" s="183"/>
      <c r="SOY62" s="183"/>
      <c r="SOZ62" s="183"/>
      <c r="SPA62" s="183"/>
      <c r="SPB62" s="183"/>
      <c r="SPC62" s="183"/>
      <c r="SPD62" s="183"/>
      <c r="SPE62" s="183"/>
      <c r="SPF62" s="183"/>
      <c r="SPG62" s="183"/>
      <c r="SPH62" s="183"/>
      <c r="SPI62" s="183"/>
      <c r="SPJ62" s="183"/>
      <c r="SPK62" s="183"/>
      <c r="SPL62" s="183"/>
      <c r="SPM62" s="183"/>
      <c r="SPN62" s="183"/>
      <c r="SPO62" s="183"/>
      <c r="SPP62" s="183"/>
      <c r="SPQ62" s="183"/>
      <c r="SPR62" s="183"/>
      <c r="SPS62" s="183"/>
      <c r="SPT62" s="183"/>
      <c r="SPU62" s="183"/>
      <c r="SPV62" s="183"/>
      <c r="SPW62" s="183"/>
      <c r="SPX62" s="183"/>
      <c r="SPY62" s="183"/>
      <c r="SPZ62" s="183"/>
      <c r="SQA62" s="183"/>
      <c r="SQB62" s="183"/>
      <c r="SQC62" s="183"/>
      <c r="SQD62" s="183"/>
      <c r="SQE62" s="183"/>
      <c r="SQF62" s="183"/>
      <c r="SQG62" s="183"/>
      <c r="SQH62" s="183"/>
      <c r="SQI62" s="183"/>
      <c r="SQJ62" s="183"/>
      <c r="SQK62" s="183"/>
      <c r="SQL62" s="183"/>
      <c r="SQM62" s="183"/>
      <c r="SQN62" s="183"/>
      <c r="SQO62" s="183"/>
      <c r="SQP62" s="183"/>
      <c r="SQQ62" s="183"/>
      <c r="SQR62" s="183"/>
      <c r="SQS62" s="183"/>
      <c r="SQT62" s="183"/>
      <c r="SQU62" s="183"/>
      <c r="SQV62" s="183"/>
      <c r="SQW62" s="183"/>
      <c r="SQX62" s="183"/>
      <c r="SQY62" s="183"/>
      <c r="SQZ62" s="183"/>
      <c r="SRA62" s="183"/>
      <c r="SRB62" s="183"/>
      <c r="SRC62" s="183"/>
      <c r="SRD62" s="183"/>
      <c r="SRE62" s="183"/>
      <c r="SRF62" s="183"/>
      <c r="SRG62" s="183"/>
      <c r="SRH62" s="183"/>
      <c r="SRI62" s="183"/>
      <c r="SRJ62" s="183"/>
      <c r="SRK62" s="183"/>
      <c r="SRL62" s="183"/>
      <c r="SRM62" s="183"/>
      <c r="SRN62" s="183"/>
      <c r="SRO62" s="183"/>
      <c r="SRP62" s="183"/>
      <c r="SRQ62" s="183"/>
      <c r="SRR62" s="183"/>
      <c r="SRS62" s="183"/>
      <c r="SRT62" s="183"/>
      <c r="SRU62" s="183"/>
      <c r="SRV62" s="183"/>
      <c r="SRW62" s="183"/>
      <c r="SRX62" s="183"/>
      <c r="SRY62" s="183"/>
      <c r="SRZ62" s="183"/>
      <c r="SSA62" s="183"/>
      <c r="SSB62" s="183"/>
      <c r="SSC62" s="183"/>
      <c r="SSD62" s="183"/>
      <c r="SSE62" s="183"/>
      <c r="SSF62" s="183"/>
      <c r="SSG62" s="183"/>
      <c r="SSH62" s="183"/>
      <c r="SSI62" s="183"/>
      <c r="SSJ62" s="183"/>
      <c r="SSK62" s="183"/>
      <c r="SSL62" s="183"/>
      <c r="SSM62" s="183"/>
      <c r="SSN62" s="183"/>
      <c r="SSO62" s="183"/>
      <c r="SSP62" s="183"/>
      <c r="SSQ62" s="183"/>
      <c r="SSR62" s="183"/>
      <c r="SSS62" s="183"/>
      <c r="SST62" s="183"/>
      <c r="SSU62" s="183"/>
      <c r="SSV62" s="183"/>
      <c r="SSW62" s="183"/>
      <c r="SSX62" s="183"/>
      <c r="SSY62" s="183"/>
      <c r="SSZ62" s="183"/>
      <c r="STA62" s="183"/>
      <c r="STB62" s="183"/>
      <c r="STC62" s="183"/>
      <c r="STD62" s="183"/>
      <c r="STE62" s="183"/>
      <c r="STF62" s="183"/>
      <c r="STG62" s="183"/>
      <c r="STH62" s="183"/>
      <c r="STI62" s="183"/>
      <c r="STJ62" s="183"/>
      <c r="STK62" s="183"/>
      <c r="STL62" s="183"/>
      <c r="STM62" s="183"/>
      <c r="STN62" s="183"/>
      <c r="STO62" s="183"/>
      <c r="STP62" s="183"/>
      <c r="STQ62" s="183"/>
      <c r="STR62" s="183"/>
      <c r="STS62" s="183"/>
      <c r="STT62" s="183"/>
      <c r="STU62" s="183"/>
      <c r="STV62" s="183"/>
      <c r="STW62" s="183"/>
      <c r="STX62" s="183"/>
      <c r="STY62" s="183"/>
      <c r="STZ62" s="183"/>
      <c r="SUA62" s="183"/>
      <c r="SUB62" s="183"/>
      <c r="SUC62" s="183"/>
      <c r="SUD62" s="183"/>
      <c r="SUE62" s="183"/>
      <c r="SUF62" s="183"/>
      <c r="SUG62" s="183"/>
      <c r="SUH62" s="183"/>
      <c r="SUI62" s="183"/>
      <c r="SUJ62" s="183"/>
      <c r="SUK62" s="183"/>
      <c r="SUL62" s="183"/>
      <c r="SUM62" s="183"/>
      <c r="SUN62" s="183"/>
      <c r="SUO62" s="183"/>
      <c r="SUP62" s="183"/>
      <c r="SUQ62" s="183"/>
      <c r="SUR62" s="183"/>
      <c r="SUS62" s="183"/>
      <c r="SUT62" s="183"/>
      <c r="SUU62" s="183"/>
      <c r="SUV62" s="183"/>
      <c r="SUW62" s="183"/>
      <c r="SUX62" s="183"/>
      <c r="SUY62" s="183"/>
      <c r="SUZ62" s="183"/>
      <c r="SVA62" s="183"/>
      <c r="SVB62" s="183"/>
      <c r="SVC62" s="183"/>
      <c r="SVD62" s="183"/>
      <c r="SVE62" s="183"/>
      <c r="SVF62" s="183"/>
      <c r="SVG62" s="183"/>
      <c r="SVH62" s="183"/>
      <c r="SVI62" s="183"/>
      <c r="SVJ62" s="183"/>
      <c r="SVK62" s="183"/>
      <c r="SVL62" s="183"/>
      <c r="SVM62" s="183"/>
      <c r="SVN62" s="183"/>
      <c r="SVO62" s="183"/>
      <c r="SVP62" s="183"/>
      <c r="SVQ62" s="183"/>
      <c r="SVR62" s="183"/>
      <c r="SVS62" s="183"/>
      <c r="SVT62" s="183"/>
      <c r="SVU62" s="183"/>
      <c r="SVV62" s="183"/>
      <c r="SVW62" s="183"/>
      <c r="SVX62" s="183"/>
      <c r="SVY62" s="183"/>
      <c r="SVZ62" s="183"/>
      <c r="SWA62" s="183"/>
      <c r="SWB62" s="183"/>
      <c r="SWC62" s="183"/>
      <c r="SWD62" s="183"/>
      <c r="SWE62" s="183"/>
      <c r="SWF62" s="183"/>
      <c r="SWG62" s="183"/>
      <c r="SWH62" s="183"/>
      <c r="SWI62" s="183"/>
      <c r="SWJ62" s="183"/>
      <c r="SWK62" s="183"/>
      <c r="SWL62" s="183"/>
      <c r="SWM62" s="183"/>
      <c r="SWN62" s="183"/>
      <c r="SWO62" s="183"/>
      <c r="SWP62" s="183"/>
      <c r="SWQ62" s="183"/>
      <c r="SWR62" s="183"/>
      <c r="SWS62" s="183"/>
      <c r="SWT62" s="183"/>
      <c r="SWU62" s="183"/>
      <c r="SWV62" s="183"/>
      <c r="SWW62" s="183"/>
      <c r="SWX62" s="183"/>
      <c r="SWY62" s="183"/>
      <c r="SWZ62" s="183"/>
      <c r="SXA62" s="183"/>
      <c r="SXB62" s="183"/>
      <c r="SXC62" s="183"/>
      <c r="SXD62" s="183"/>
      <c r="SXE62" s="183"/>
      <c r="SXF62" s="183"/>
      <c r="SXG62" s="183"/>
      <c r="SXH62" s="183"/>
      <c r="SXI62" s="183"/>
      <c r="SXJ62" s="183"/>
      <c r="SXK62" s="183"/>
      <c r="SXL62" s="183"/>
      <c r="SXM62" s="183"/>
      <c r="SXN62" s="183"/>
      <c r="SXO62" s="183"/>
      <c r="SXP62" s="183"/>
      <c r="SXQ62" s="183"/>
      <c r="SXR62" s="183"/>
      <c r="SXS62" s="183"/>
      <c r="SXT62" s="183"/>
      <c r="SXU62" s="183"/>
      <c r="SXV62" s="183"/>
      <c r="SXW62" s="183"/>
      <c r="SXX62" s="183"/>
      <c r="SXY62" s="183"/>
      <c r="SXZ62" s="183"/>
      <c r="SYA62" s="183"/>
      <c r="SYB62" s="183"/>
      <c r="SYC62" s="183"/>
      <c r="SYD62" s="183"/>
      <c r="SYE62" s="183"/>
      <c r="SYF62" s="183"/>
      <c r="SYG62" s="183"/>
      <c r="SYH62" s="183"/>
      <c r="SYI62" s="183"/>
      <c r="SYJ62" s="183"/>
      <c r="SYK62" s="183"/>
      <c r="SYL62" s="183"/>
      <c r="SYM62" s="183"/>
      <c r="SYN62" s="183"/>
      <c r="SYO62" s="183"/>
      <c r="SYP62" s="183"/>
      <c r="SYQ62" s="183"/>
      <c r="SYR62" s="183"/>
      <c r="SYS62" s="183"/>
      <c r="SYT62" s="183"/>
      <c r="SYU62" s="183"/>
      <c r="SYV62" s="183"/>
      <c r="SYW62" s="183"/>
      <c r="SYX62" s="183"/>
      <c r="SYY62" s="183"/>
      <c r="SYZ62" s="183"/>
      <c r="SZA62" s="183"/>
      <c r="SZB62" s="183"/>
      <c r="SZC62" s="183"/>
      <c r="SZD62" s="183"/>
      <c r="SZE62" s="183"/>
      <c r="SZF62" s="183"/>
      <c r="SZG62" s="183"/>
      <c r="SZH62" s="183"/>
      <c r="SZI62" s="183"/>
      <c r="SZJ62" s="183"/>
      <c r="SZK62" s="183"/>
      <c r="SZL62" s="183"/>
      <c r="SZM62" s="183"/>
      <c r="SZN62" s="183"/>
      <c r="SZO62" s="183"/>
      <c r="SZP62" s="183"/>
      <c r="SZQ62" s="183"/>
      <c r="SZR62" s="183"/>
      <c r="SZS62" s="183"/>
      <c r="SZT62" s="183"/>
      <c r="SZU62" s="183"/>
      <c r="SZV62" s="183"/>
      <c r="SZW62" s="183"/>
      <c r="SZX62" s="183"/>
      <c r="SZY62" s="183"/>
      <c r="SZZ62" s="183"/>
      <c r="TAA62" s="183"/>
      <c r="TAB62" s="183"/>
      <c r="TAC62" s="183"/>
      <c r="TAD62" s="183"/>
      <c r="TAE62" s="183"/>
      <c r="TAF62" s="183"/>
      <c r="TAG62" s="183"/>
      <c r="TAH62" s="183"/>
      <c r="TAI62" s="183"/>
      <c r="TAJ62" s="183"/>
      <c r="TAK62" s="183"/>
      <c r="TAL62" s="183"/>
      <c r="TAM62" s="183"/>
      <c r="TAN62" s="183"/>
      <c r="TAO62" s="183"/>
      <c r="TAP62" s="183"/>
      <c r="TAQ62" s="183"/>
      <c r="TAR62" s="183"/>
      <c r="TAS62" s="183"/>
      <c r="TAT62" s="183"/>
      <c r="TAU62" s="183"/>
      <c r="TAV62" s="183"/>
      <c r="TAW62" s="183"/>
      <c r="TAX62" s="183"/>
      <c r="TAY62" s="183"/>
      <c r="TAZ62" s="183"/>
      <c r="TBA62" s="183"/>
      <c r="TBB62" s="183"/>
      <c r="TBC62" s="183"/>
      <c r="TBD62" s="183"/>
      <c r="TBE62" s="183"/>
      <c r="TBF62" s="183"/>
      <c r="TBG62" s="183"/>
      <c r="TBH62" s="183"/>
      <c r="TBI62" s="183"/>
      <c r="TBJ62" s="183"/>
      <c r="TBK62" s="183"/>
      <c r="TBL62" s="183"/>
      <c r="TBM62" s="183"/>
      <c r="TBN62" s="183"/>
      <c r="TBO62" s="183"/>
      <c r="TBP62" s="183"/>
      <c r="TBQ62" s="183"/>
      <c r="TBR62" s="183"/>
      <c r="TBS62" s="183"/>
      <c r="TBT62" s="183"/>
      <c r="TBU62" s="183"/>
      <c r="TBV62" s="183"/>
      <c r="TBW62" s="183"/>
      <c r="TBX62" s="183"/>
      <c r="TBY62" s="183"/>
      <c r="TBZ62" s="183"/>
      <c r="TCA62" s="183"/>
      <c r="TCB62" s="183"/>
      <c r="TCC62" s="183"/>
      <c r="TCD62" s="183"/>
      <c r="TCE62" s="183"/>
      <c r="TCF62" s="183"/>
      <c r="TCG62" s="183"/>
      <c r="TCH62" s="183"/>
      <c r="TCI62" s="183"/>
      <c r="TCJ62" s="183"/>
      <c r="TCK62" s="183"/>
      <c r="TCL62" s="183"/>
      <c r="TCM62" s="183"/>
      <c r="TCN62" s="183"/>
      <c r="TCO62" s="183"/>
      <c r="TCP62" s="183"/>
      <c r="TCQ62" s="183"/>
      <c r="TCR62" s="183"/>
      <c r="TCS62" s="183"/>
      <c r="TCT62" s="183"/>
      <c r="TCU62" s="183"/>
      <c r="TCV62" s="183"/>
      <c r="TCW62" s="183"/>
      <c r="TCX62" s="183"/>
      <c r="TCY62" s="183"/>
      <c r="TCZ62" s="183"/>
      <c r="TDA62" s="183"/>
      <c r="TDB62" s="183"/>
      <c r="TDC62" s="183"/>
      <c r="TDD62" s="183"/>
      <c r="TDE62" s="183"/>
      <c r="TDF62" s="183"/>
      <c r="TDG62" s="183"/>
      <c r="TDH62" s="183"/>
      <c r="TDI62" s="183"/>
      <c r="TDJ62" s="183"/>
      <c r="TDK62" s="183"/>
      <c r="TDL62" s="183"/>
      <c r="TDM62" s="183"/>
      <c r="TDN62" s="183"/>
      <c r="TDO62" s="183"/>
      <c r="TDP62" s="183"/>
      <c r="TDQ62" s="183"/>
      <c r="TDR62" s="183"/>
      <c r="TDS62" s="183"/>
      <c r="TDT62" s="183"/>
      <c r="TDU62" s="183"/>
      <c r="TDV62" s="183"/>
      <c r="TDW62" s="183"/>
      <c r="TDX62" s="183"/>
      <c r="TDY62" s="183"/>
      <c r="TDZ62" s="183"/>
      <c r="TEA62" s="183"/>
      <c r="TEB62" s="183"/>
      <c r="TEC62" s="183"/>
      <c r="TED62" s="183"/>
      <c r="TEE62" s="183"/>
      <c r="TEF62" s="183"/>
      <c r="TEG62" s="183"/>
      <c r="TEH62" s="183"/>
      <c r="TEI62" s="183"/>
      <c r="TEJ62" s="183"/>
      <c r="TEK62" s="183"/>
      <c r="TEL62" s="183"/>
      <c r="TEM62" s="183"/>
      <c r="TEN62" s="183"/>
      <c r="TEO62" s="183"/>
      <c r="TEP62" s="183"/>
      <c r="TEQ62" s="183"/>
      <c r="TER62" s="183"/>
      <c r="TES62" s="183"/>
      <c r="TET62" s="183"/>
      <c r="TEU62" s="183"/>
      <c r="TEV62" s="183"/>
      <c r="TEW62" s="183"/>
      <c r="TEX62" s="183"/>
      <c r="TEY62" s="183"/>
      <c r="TEZ62" s="183"/>
      <c r="TFA62" s="183"/>
      <c r="TFB62" s="183"/>
      <c r="TFC62" s="183"/>
      <c r="TFD62" s="183"/>
      <c r="TFE62" s="183"/>
      <c r="TFF62" s="183"/>
      <c r="TFG62" s="183"/>
      <c r="TFH62" s="183"/>
      <c r="TFI62" s="183"/>
      <c r="TFJ62" s="183"/>
      <c r="TFK62" s="183"/>
      <c r="TFL62" s="183"/>
      <c r="TFM62" s="183"/>
      <c r="TFN62" s="183"/>
      <c r="TFO62" s="183"/>
      <c r="TFP62" s="183"/>
      <c r="TFQ62" s="183"/>
      <c r="TFR62" s="183"/>
      <c r="TFS62" s="183"/>
      <c r="TFT62" s="183"/>
      <c r="TFU62" s="183"/>
      <c r="TFV62" s="183"/>
      <c r="TFW62" s="183"/>
      <c r="TFX62" s="183"/>
      <c r="TFY62" s="183"/>
      <c r="TFZ62" s="183"/>
      <c r="TGA62" s="183"/>
      <c r="TGB62" s="183"/>
      <c r="TGC62" s="183"/>
      <c r="TGD62" s="183"/>
      <c r="TGE62" s="183"/>
      <c r="TGF62" s="183"/>
      <c r="TGG62" s="183"/>
      <c r="TGH62" s="183"/>
      <c r="TGI62" s="183"/>
      <c r="TGJ62" s="183"/>
      <c r="TGK62" s="183"/>
      <c r="TGL62" s="183"/>
      <c r="TGM62" s="183"/>
      <c r="TGN62" s="183"/>
      <c r="TGO62" s="183"/>
      <c r="TGP62" s="183"/>
      <c r="TGQ62" s="183"/>
      <c r="TGR62" s="183"/>
      <c r="TGS62" s="183"/>
      <c r="TGT62" s="183"/>
      <c r="TGU62" s="183"/>
      <c r="TGV62" s="183"/>
      <c r="TGW62" s="183"/>
      <c r="TGX62" s="183"/>
      <c r="TGY62" s="183"/>
      <c r="TGZ62" s="183"/>
      <c r="THA62" s="183"/>
      <c r="THB62" s="183"/>
      <c r="THC62" s="183"/>
      <c r="THD62" s="183"/>
      <c r="THE62" s="183"/>
      <c r="THF62" s="183"/>
      <c r="THG62" s="183"/>
      <c r="THH62" s="183"/>
      <c r="THI62" s="183"/>
      <c r="THJ62" s="183"/>
      <c r="THK62" s="183"/>
      <c r="THL62" s="183"/>
      <c r="THM62" s="183"/>
      <c r="THN62" s="183"/>
      <c r="THO62" s="183"/>
      <c r="THP62" s="183"/>
      <c r="THQ62" s="183"/>
      <c r="THR62" s="183"/>
      <c r="THS62" s="183"/>
      <c r="THT62" s="183"/>
      <c r="THU62" s="183"/>
      <c r="THV62" s="183"/>
      <c r="THW62" s="183"/>
      <c r="THX62" s="183"/>
      <c r="THY62" s="183"/>
      <c r="THZ62" s="183"/>
      <c r="TIA62" s="183"/>
      <c r="TIB62" s="183"/>
      <c r="TIC62" s="183"/>
      <c r="TID62" s="183"/>
      <c r="TIE62" s="183"/>
      <c r="TIF62" s="183"/>
      <c r="TIG62" s="183"/>
      <c r="TIH62" s="183"/>
      <c r="TII62" s="183"/>
      <c r="TIJ62" s="183"/>
      <c r="TIK62" s="183"/>
      <c r="TIL62" s="183"/>
      <c r="TIM62" s="183"/>
      <c r="TIN62" s="183"/>
      <c r="TIO62" s="183"/>
      <c r="TIP62" s="183"/>
      <c r="TIQ62" s="183"/>
      <c r="TIR62" s="183"/>
      <c r="TIS62" s="183"/>
      <c r="TIT62" s="183"/>
      <c r="TIU62" s="183"/>
      <c r="TIV62" s="183"/>
      <c r="TIW62" s="183"/>
      <c r="TIX62" s="183"/>
      <c r="TIY62" s="183"/>
      <c r="TIZ62" s="183"/>
      <c r="TJA62" s="183"/>
      <c r="TJB62" s="183"/>
      <c r="TJC62" s="183"/>
      <c r="TJD62" s="183"/>
      <c r="TJE62" s="183"/>
      <c r="TJF62" s="183"/>
      <c r="TJG62" s="183"/>
      <c r="TJH62" s="183"/>
      <c r="TJI62" s="183"/>
      <c r="TJJ62" s="183"/>
      <c r="TJK62" s="183"/>
      <c r="TJL62" s="183"/>
      <c r="TJM62" s="183"/>
      <c r="TJN62" s="183"/>
      <c r="TJO62" s="183"/>
      <c r="TJP62" s="183"/>
      <c r="TJQ62" s="183"/>
      <c r="TJR62" s="183"/>
      <c r="TJS62" s="183"/>
      <c r="TJT62" s="183"/>
      <c r="TJU62" s="183"/>
      <c r="TJV62" s="183"/>
      <c r="TJW62" s="183"/>
      <c r="TJX62" s="183"/>
      <c r="TJY62" s="183"/>
      <c r="TJZ62" s="183"/>
      <c r="TKA62" s="183"/>
      <c r="TKB62" s="183"/>
      <c r="TKC62" s="183"/>
      <c r="TKD62" s="183"/>
      <c r="TKE62" s="183"/>
      <c r="TKF62" s="183"/>
      <c r="TKG62" s="183"/>
      <c r="TKH62" s="183"/>
      <c r="TKI62" s="183"/>
      <c r="TKJ62" s="183"/>
      <c r="TKK62" s="183"/>
      <c r="TKL62" s="183"/>
      <c r="TKM62" s="183"/>
      <c r="TKN62" s="183"/>
      <c r="TKO62" s="183"/>
      <c r="TKP62" s="183"/>
      <c r="TKQ62" s="183"/>
      <c r="TKR62" s="183"/>
      <c r="TKS62" s="183"/>
      <c r="TKT62" s="183"/>
      <c r="TKU62" s="183"/>
      <c r="TKV62" s="183"/>
      <c r="TKW62" s="183"/>
      <c r="TKX62" s="183"/>
      <c r="TKY62" s="183"/>
      <c r="TKZ62" s="183"/>
      <c r="TLA62" s="183"/>
      <c r="TLB62" s="183"/>
      <c r="TLC62" s="183"/>
      <c r="TLD62" s="183"/>
      <c r="TLE62" s="183"/>
      <c r="TLF62" s="183"/>
      <c r="TLG62" s="183"/>
      <c r="TLH62" s="183"/>
      <c r="TLI62" s="183"/>
      <c r="TLJ62" s="183"/>
      <c r="TLK62" s="183"/>
      <c r="TLL62" s="183"/>
      <c r="TLM62" s="183"/>
      <c r="TLN62" s="183"/>
      <c r="TLO62" s="183"/>
      <c r="TLP62" s="183"/>
      <c r="TLQ62" s="183"/>
      <c r="TLR62" s="183"/>
      <c r="TLS62" s="183"/>
      <c r="TLT62" s="183"/>
      <c r="TLU62" s="183"/>
      <c r="TLV62" s="183"/>
      <c r="TLW62" s="183"/>
      <c r="TLX62" s="183"/>
      <c r="TLY62" s="183"/>
      <c r="TLZ62" s="183"/>
      <c r="TMA62" s="183"/>
      <c r="TMB62" s="183"/>
      <c r="TMC62" s="183"/>
      <c r="TMD62" s="183"/>
      <c r="TME62" s="183"/>
      <c r="TMF62" s="183"/>
      <c r="TMG62" s="183"/>
      <c r="TMH62" s="183"/>
      <c r="TMI62" s="183"/>
      <c r="TMJ62" s="183"/>
      <c r="TMK62" s="183"/>
      <c r="TML62" s="183"/>
      <c r="TMM62" s="183"/>
      <c r="TMN62" s="183"/>
      <c r="TMO62" s="183"/>
      <c r="TMP62" s="183"/>
      <c r="TMQ62" s="183"/>
      <c r="TMR62" s="183"/>
      <c r="TMS62" s="183"/>
      <c r="TMT62" s="183"/>
      <c r="TMU62" s="183"/>
      <c r="TMV62" s="183"/>
      <c r="TMW62" s="183"/>
      <c r="TMX62" s="183"/>
      <c r="TMY62" s="183"/>
      <c r="TMZ62" s="183"/>
      <c r="TNA62" s="183"/>
      <c r="TNB62" s="183"/>
      <c r="TNC62" s="183"/>
      <c r="TND62" s="183"/>
      <c r="TNE62" s="183"/>
      <c r="TNF62" s="183"/>
      <c r="TNG62" s="183"/>
      <c r="TNH62" s="183"/>
      <c r="TNI62" s="183"/>
      <c r="TNJ62" s="183"/>
      <c r="TNK62" s="183"/>
      <c r="TNL62" s="183"/>
      <c r="TNM62" s="183"/>
      <c r="TNN62" s="183"/>
      <c r="TNO62" s="183"/>
      <c r="TNP62" s="183"/>
      <c r="TNQ62" s="183"/>
      <c r="TNR62" s="183"/>
      <c r="TNS62" s="183"/>
      <c r="TNT62" s="183"/>
      <c r="TNU62" s="183"/>
      <c r="TNV62" s="183"/>
      <c r="TNW62" s="183"/>
      <c r="TNX62" s="183"/>
      <c r="TNY62" s="183"/>
      <c r="TNZ62" s="183"/>
      <c r="TOA62" s="183"/>
      <c r="TOB62" s="183"/>
      <c r="TOC62" s="183"/>
      <c r="TOD62" s="183"/>
      <c r="TOE62" s="183"/>
      <c r="TOF62" s="183"/>
      <c r="TOG62" s="183"/>
      <c r="TOH62" s="183"/>
      <c r="TOI62" s="183"/>
      <c r="TOJ62" s="183"/>
      <c r="TOK62" s="183"/>
      <c r="TOL62" s="183"/>
      <c r="TOM62" s="183"/>
      <c r="TON62" s="183"/>
      <c r="TOO62" s="183"/>
      <c r="TOP62" s="183"/>
      <c r="TOQ62" s="183"/>
      <c r="TOR62" s="183"/>
      <c r="TOS62" s="183"/>
      <c r="TOT62" s="183"/>
      <c r="TOU62" s="183"/>
      <c r="TOV62" s="183"/>
      <c r="TOW62" s="183"/>
      <c r="TOX62" s="183"/>
      <c r="TOY62" s="183"/>
      <c r="TOZ62" s="183"/>
      <c r="TPA62" s="183"/>
      <c r="TPB62" s="183"/>
      <c r="TPC62" s="183"/>
      <c r="TPD62" s="183"/>
      <c r="TPE62" s="183"/>
      <c r="TPF62" s="183"/>
      <c r="TPG62" s="183"/>
      <c r="TPH62" s="183"/>
      <c r="TPI62" s="183"/>
      <c r="TPJ62" s="183"/>
      <c r="TPK62" s="183"/>
      <c r="TPL62" s="183"/>
      <c r="TPM62" s="183"/>
      <c r="TPN62" s="183"/>
      <c r="TPO62" s="183"/>
      <c r="TPP62" s="183"/>
      <c r="TPQ62" s="183"/>
      <c r="TPR62" s="183"/>
      <c r="TPS62" s="183"/>
      <c r="TPT62" s="183"/>
      <c r="TPU62" s="183"/>
      <c r="TPV62" s="183"/>
      <c r="TPW62" s="183"/>
      <c r="TPX62" s="183"/>
      <c r="TPY62" s="183"/>
      <c r="TPZ62" s="183"/>
      <c r="TQA62" s="183"/>
      <c r="TQB62" s="183"/>
      <c r="TQC62" s="183"/>
      <c r="TQD62" s="183"/>
      <c r="TQE62" s="183"/>
      <c r="TQF62" s="183"/>
      <c r="TQG62" s="183"/>
      <c r="TQH62" s="183"/>
      <c r="TQI62" s="183"/>
      <c r="TQJ62" s="183"/>
      <c r="TQK62" s="183"/>
      <c r="TQL62" s="183"/>
      <c r="TQM62" s="183"/>
      <c r="TQN62" s="183"/>
      <c r="TQO62" s="183"/>
      <c r="TQP62" s="183"/>
      <c r="TQQ62" s="183"/>
      <c r="TQR62" s="183"/>
      <c r="TQS62" s="183"/>
      <c r="TQT62" s="183"/>
      <c r="TQU62" s="183"/>
      <c r="TQV62" s="183"/>
      <c r="TQW62" s="183"/>
      <c r="TQX62" s="183"/>
      <c r="TQY62" s="183"/>
      <c r="TQZ62" s="183"/>
      <c r="TRA62" s="183"/>
      <c r="TRB62" s="183"/>
      <c r="TRC62" s="183"/>
      <c r="TRD62" s="183"/>
      <c r="TRE62" s="183"/>
      <c r="TRF62" s="183"/>
      <c r="TRG62" s="183"/>
      <c r="TRH62" s="183"/>
      <c r="TRI62" s="183"/>
      <c r="TRJ62" s="183"/>
      <c r="TRK62" s="183"/>
      <c r="TRL62" s="183"/>
      <c r="TRM62" s="183"/>
      <c r="TRN62" s="183"/>
      <c r="TRO62" s="183"/>
      <c r="TRP62" s="183"/>
      <c r="TRQ62" s="183"/>
      <c r="TRR62" s="183"/>
      <c r="TRS62" s="183"/>
      <c r="TRT62" s="183"/>
      <c r="TRU62" s="183"/>
      <c r="TRV62" s="183"/>
      <c r="TRW62" s="183"/>
      <c r="TRX62" s="183"/>
      <c r="TRY62" s="183"/>
      <c r="TRZ62" s="183"/>
      <c r="TSA62" s="183"/>
      <c r="TSB62" s="183"/>
      <c r="TSC62" s="183"/>
      <c r="TSD62" s="183"/>
      <c r="TSE62" s="183"/>
      <c r="TSF62" s="183"/>
      <c r="TSG62" s="183"/>
      <c r="TSH62" s="183"/>
      <c r="TSI62" s="183"/>
      <c r="TSJ62" s="183"/>
      <c r="TSK62" s="183"/>
      <c r="TSL62" s="183"/>
      <c r="TSM62" s="183"/>
      <c r="TSN62" s="183"/>
      <c r="TSO62" s="183"/>
      <c r="TSP62" s="183"/>
      <c r="TSQ62" s="183"/>
      <c r="TSR62" s="183"/>
      <c r="TSS62" s="183"/>
      <c r="TST62" s="183"/>
      <c r="TSU62" s="183"/>
      <c r="TSV62" s="183"/>
      <c r="TSW62" s="183"/>
      <c r="TSX62" s="183"/>
      <c r="TSY62" s="183"/>
      <c r="TSZ62" s="183"/>
      <c r="TTA62" s="183"/>
      <c r="TTB62" s="183"/>
      <c r="TTC62" s="183"/>
      <c r="TTD62" s="183"/>
      <c r="TTE62" s="183"/>
      <c r="TTF62" s="183"/>
      <c r="TTG62" s="183"/>
      <c r="TTH62" s="183"/>
      <c r="TTI62" s="183"/>
      <c r="TTJ62" s="183"/>
      <c r="TTK62" s="183"/>
      <c r="TTL62" s="183"/>
      <c r="TTM62" s="183"/>
      <c r="TTN62" s="183"/>
      <c r="TTO62" s="183"/>
      <c r="TTP62" s="183"/>
      <c r="TTQ62" s="183"/>
      <c r="TTR62" s="183"/>
      <c r="TTS62" s="183"/>
      <c r="TTT62" s="183"/>
      <c r="TTU62" s="183"/>
      <c r="TTV62" s="183"/>
      <c r="TTW62" s="183"/>
      <c r="TTX62" s="183"/>
      <c r="TTY62" s="183"/>
      <c r="TTZ62" s="183"/>
      <c r="TUA62" s="183"/>
      <c r="TUB62" s="183"/>
      <c r="TUC62" s="183"/>
      <c r="TUD62" s="183"/>
      <c r="TUE62" s="183"/>
      <c r="TUF62" s="183"/>
      <c r="TUG62" s="183"/>
      <c r="TUH62" s="183"/>
      <c r="TUI62" s="183"/>
      <c r="TUJ62" s="183"/>
      <c r="TUK62" s="183"/>
      <c r="TUL62" s="183"/>
      <c r="TUM62" s="183"/>
      <c r="TUN62" s="183"/>
      <c r="TUO62" s="183"/>
      <c r="TUP62" s="183"/>
      <c r="TUQ62" s="183"/>
      <c r="TUR62" s="183"/>
      <c r="TUS62" s="183"/>
      <c r="TUT62" s="183"/>
      <c r="TUU62" s="183"/>
      <c r="TUV62" s="183"/>
      <c r="TUW62" s="183"/>
      <c r="TUX62" s="183"/>
      <c r="TUY62" s="183"/>
      <c r="TUZ62" s="183"/>
      <c r="TVA62" s="183"/>
      <c r="TVB62" s="183"/>
      <c r="TVC62" s="183"/>
      <c r="TVD62" s="183"/>
      <c r="TVE62" s="183"/>
      <c r="TVF62" s="183"/>
      <c r="TVG62" s="183"/>
      <c r="TVH62" s="183"/>
      <c r="TVI62" s="183"/>
      <c r="TVJ62" s="183"/>
      <c r="TVK62" s="183"/>
      <c r="TVL62" s="183"/>
      <c r="TVM62" s="183"/>
      <c r="TVN62" s="183"/>
      <c r="TVO62" s="183"/>
      <c r="TVP62" s="183"/>
      <c r="TVQ62" s="183"/>
      <c r="TVR62" s="183"/>
      <c r="TVS62" s="183"/>
      <c r="TVT62" s="183"/>
      <c r="TVU62" s="183"/>
      <c r="TVV62" s="183"/>
      <c r="TVW62" s="183"/>
      <c r="TVX62" s="183"/>
      <c r="TVY62" s="183"/>
      <c r="TVZ62" s="183"/>
      <c r="TWA62" s="183"/>
      <c r="TWB62" s="183"/>
      <c r="TWC62" s="183"/>
      <c r="TWD62" s="183"/>
      <c r="TWE62" s="183"/>
      <c r="TWF62" s="183"/>
      <c r="TWG62" s="183"/>
      <c r="TWH62" s="183"/>
      <c r="TWI62" s="183"/>
      <c r="TWJ62" s="183"/>
      <c r="TWK62" s="183"/>
      <c r="TWL62" s="183"/>
      <c r="TWM62" s="183"/>
      <c r="TWN62" s="183"/>
      <c r="TWO62" s="183"/>
      <c r="TWP62" s="183"/>
      <c r="TWQ62" s="183"/>
      <c r="TWR62" s="183"/>
      <c r="TWS62" s="183"/>
      <c r="TWT62" s="183"/>
      <c r="TWU62" s="183"/>
      <c r="TWV62" s="183"/>
      <c r="TWW62" s="183"/>
      <c r="TWX62" s="183"/>
      <c r="TWY62" s="183"/>
      <c r="TWZ62" s="183"/>
      <c r="TXA62" s="183"/>
      <c r="TXB62" s="183"/>
      <c r="TXC62" s="183"/>
      <c r="TXD62" s="183"/>
      <c r="TXE62" s="183"/>
      <c r="TXF62" s="183"/>
      <c r="TXG62" s="183"/>
      <c r="TXH62" s="183"/>
      <c r="TXI62" s="183"/>
      <c r="TXJ62" s="183"/>
      <c r="TXK62" s="183"/>
      <c r="TXL62" s="183"/>
      <c r="TXM62" s="183"/>
      <c r="TXN62" s="183"/>
      <c r="TXO62" s="183"/>
      <c r="TXP62" s="183"/>
      <c r="TXQ62" s="183"/>
      <c r="TXR62" s="183"/>
      <c r="TXS62" s="183"/>
      <c r="TXT62" s="183"/>
      <c r="TXU62" s="183"/>
      <c r="TXV62" s="183"/>
      <c r="TXW62" s="183"/>
      <c r="TXX62" s="183"/>
      <c r="TXY62" s="183"/>
      <c r="TXZ62" s="183"/>
      <c r="TYA62" s="183"/>
      <c r="TYB62" s="183"/>
      <c r="TYC62" s="183"/>
      <c r="TYD62" s="183"/>
      <c r="TYE62" s="183"/>
      <c r="TYF62" s="183"/>
      <c r="TYG62" s="183"/>
      <c r="TYH62" s="183"/>
      <c r="TYI62" s="183"/>
      <c r="TYJ62" s="183"/>
      <c r="TYK62" s="183"/>
      <c r="TYL62" s="183"/>
      <c r="TYM62" s="183"/>
      <c r="TYN62" s="183"/>
      <c r="TYO62" s="183"/>
      <c r="TYP62" s="183"/>
      <c r="TYQ62" s="183"/>
      <c r="TYR62" s="183"/>
      <c r="TYS62" s="183"/>
      <c r="TYT62" s="183"/>
      <c r="TYU62" s="183"/>
      <c r="TYV62" s="183"/>
      <c r="TYW62" s="183"/>
      <c r="TYX62" s="183"/>
      <c r="TYY62" s="183"/>
      <c r="TYZ62" s="183"/>
      <c r="TZA62" s="183"/>
      <c r="TZB62" s="183"/>
      <c r="TZC62" s="183"/>
      <c r="TZD62" s="183"/>
      <c r="TZE62" s="183"/>
      <c r="TZF62" s="183"/>
      <c r="TZG62" s="183"/>
      <c r="TZH62" s="183"/>
      <c r="TZI62" s="183"/>
      <c r="TZJ62" s="183"/>
      <c r="TZK62" s="183"/>
      <c r="TZL62" s="183"/>
      <c r="TZM62" s="183"/>
      <c r="TZN62" s="183"/>
      <c r="TZO62" s="183"/>
      <c r="TZP62" s="183"/>
      <c r="TZQ62" s="183"/>
      <c r="TZR62" s="183"/>
      <c r="TZS62" s="183"/>
      <c r="TZT62" s="183"/>
      <c r="TZU62" s="183"/>
      <c r="TZV62" s="183"/>
      <c r="TZW62" s="183"/>
      <c r="TZX62" s="183"/>
      <c r="TZY62" s="183"/>
      <c r="TZZ62" s="183"/>
      <c r="UAA62" s="183"/>
      <c r="UAB62" s="183"/>
      <c r="UAC62" s="183"/>
      <c r="UAD62" s="183"/>
      <c r="UAE62" s="183"/>
      <c r="UAF62" s="183"/>
      <c r="UAG62" s="183"/>
      <c r="UAH62" s="183"/>
      <c r="UAI62" s="183"/>
      <c r="UAJ62" s="183"/>
      <c r="UAK62" s="183"/>
      <c r="UAL62" s="183"/>
      <c r="UAM62" s="183"/>
      <c r="UAN62" s="183"/>
      <c r="UAO62" s="183"/>
      <c r="UAP62" s="183"/>
      <c r="UAQ62" s="183"/>
      <c r="UAR62" s="183"/>
      <c r="UAS62" s="183"/>
      <c r="UAT62" s="183"/>
      <c r="UAU62" s="183"/>
      <c r="UAV62" s="183"/>
      <c r="UAW62" s="183"/>
      <c r="UAX62" s="183"/>
      <c r="UAY62" s="183"/>
      <c r="UAZ62" s="183"/>
      <c r="UBA62" s="183"/>
      <c r="UBB62" s="183"/>
      <c r="UBC62" s="183"/>
      <c r="UBD62" s="183"/>
      <c r="UBE62" s="183"/>
      <c r="UBF62" s="183"/>
      <c r="UBG62" s="183"/>
      <c r="UBH62" s="183"/>
      <c r="UBI62" s="183"/>
      <c r="UBJ62" s="183"/>
      <c r="UBK62" s="183"/>
      <c r="UBL62" s="183"/>
      <c r="UBM62" s="183"/>
      <c r="UBN62" s="183"/>
      <c r="UBO62" s="183"/>
      <c r="UBP62" s="183"/>
      <c r="UBQ62" s="183"/>
      <c r="UBR62" s="183"/>
      <c r="UBS62" s="183"/>
      <c r="UBT62" s="183"/>
      <c r="UBU62" s="183"/>
      <c r="UBV62" s="183"/>
      <c r="UBW62" s="183"/>
      <c r="UBX62" s="183"/>
      <c r="UBY62" s="183"/>
      <c r="UBZ62" s="183"/>
      <c r="UCA62" s="183"/>
      <c r="UCB62" s="183"/>
      <c r="UCC62" s="183"/>
      <c r="UCD62" s="183"/>
      <c r="UCE62" s="183"/>
      <c r="UCF62" s="183"/>
      <c r="UCG62" s="183"/>
      <c r="UCH62" s="183"/>
      <c r="UCI62" s="183"/>
      <c r="UCJ62" s="183"/>
      <c r="UCK62" s="183"/>
      <c r="UCL62" s="183"/>
      <c r="UCM62" s="183"/>
      <c r="UCN62" s="183"/>
      <c r="UCO62" s="183"/>
      <c r="UCP62" s="183"/>
      <c r="UCQ62" s="183"/>
      <c r="UCR62" s="183"/>
      <c r="UCS62" s="183"/>
      <c r="UCT62" s="183"/>
      <c r="UCU62" s="183"/>
      <c r="UCV62" s="183"/>
      <c r="UCW62" s="183"/>
      <c r="UCX62" s="183"/>
      <c r="UCY62" s="183"/>
      <c r="UCZ62" s="183"/>
      <c r="UDA62" s="183"/>
      <c r="UDB62" s="183"/>
      <c r="UDC62" s="183"/>
      <c r="UDD62" s="183"/>
      <c r="UDE62" s="183"/>
      <c r="UDF62" s="183"/>
      <c r="UDG62" s="183"/>
      <c r="UDH62" s="183"/>
      <c r="UDI62" s="183"/>
      <c r="UDJ62" s="183"/>
      <c r="UDK62" s="183"/>
      <c r="UDL62" s="183"/>
      <c r="UDM62" s="183"/>
      <c r="UDN62" s="183"/>
      <c r="UDO62" s="183"/>
      <c r="UDP62" s="183"/>
      <c r="UDQ62" s="183"/>
      <c r="UDR62" s="183"/>
      <c r="UDS62" s="183"/>
      <c r="UDT62" s="183"/>
      <c r="UDU62" s="183"/>
      <c r="UDV62" s="183"/>
      <c r="UDW62" s="183"/>
      <c r="UDX62" s="183"/>
      <c r="UDY62" s="183"/>
      <c r="UDZ62" s="183"/>
      <c r="UEA62" s="183"/>
      <c r="UEB62" s="183"/>
      <c r="UEC62" s="183"/>
      <c r="UED62" s="183"/>
      <c r="UEE62" s="183"/>
      <c r="UEF62" s="183"/>
      <c r="UEG62" s="183"/>
      <c r="UEH62" s="183"/>
      <c r="UEI62" s="183"/>
      <c r="UEJ62" s="183"/>
      <c r="UEK62" s="183"/>
      <c r="UEL62" s="183"/>
      <c r="UEM62" s="183"/>
      <c r="UEN62" s="183"/>
      <c r="UEO62" s="183"/>
      <c r="UEP62" s="183"/>
      <c r="UEQ62" s="183"/>
      <c r="UER62" s="183"/>
      <c r="UES62" s="183"/>
      <c r="UET62" s="183"/>
      <c r="UEU62" s="183"/>
      <c r="UEV62" s="183"/>
      <c r="UEW62" s="183"/>
      <c r="UEX62" s="183"/>
      <c r="UEY62" s="183"/>
      <c r="UEZ62" s="183"/>
      <c r="UFA62" s="183"/>
      <c r="UFB62" s="183"/>
      <c r="UFC62" s="183"/>
      <c r="UFD62" s="183"/>
      <c r="UFE62" s="183"/>
      <c r="UFF62" s="183"/>
      <c r="UFG62" s="183"/>
      <c r="UFH62" s="183"/>
      <c r="UFI62" s="183"/>
      <c r="UFJ62" s="183"/>
      <c r="UFK62" s="183"/>
      <c r="UFL62" s="183"/>
      <c r="UFM62" s="183"/>
      <c r="UFN62" s="183"/>
      <c r="UFO62" s="183"/>
      <c r="UFP62" s="183"/>
      <c r="UFQ62" s="183"/>
      <c r="UFR62" s="183"/>
      <c r="UFS62" s="183"/>
      <c r="UFT62" s="183"/>
      <c r="UFU62" s="183"/>
      <c r="UFV62" s="183"/>
      <c r="UFW62" s="183"/>
      <c r="UFX62" s="183"/>
      <c r="UFY62" s="183"/>
      <c r="UFZ62" s="183"/>
      <c r="UGA62" s="183"/>
      <c r="UGB62" s="183"/>
      <c r="UGC62" s="183"/>
      <c r="UGD62" s="183"/>
      <c r="UGE62" s="183"/>
      <c r="UGF62" s="183"/>
      <c r="UGG62" s="183"/>
      <c r="UGH62" s="183"/>
      <c r="UGI62" s="183"/>
      <c r="UGJ62" s="183"/>
      <c r="UGK62" s="183"/>
      <c r="UGL62" s="183"/>
      <c r="UGM62" s="183"/>
      <c r="UGN62" s="183"/>
      <c r="UGO62" s="183"/>
      <c r="UGP62" s="183"/>
      <c r="UGQ62" s="183"/>
      <c r="UGR62" s="183"/>
      <c r="UGS62" s="183"/>
      <c r="UGT62" s="183"/>
      <c r="UGU62" s="183"/>
      <c r="UGV62" s="183"/>
      <c r="UGW62" s="183"/>
      <c r="UGX62" s="183"/>
      <c r="UGY62" s="183"/>
      <c r="UGZ62" s="183"/>
      <c r="UHA62" s="183"/>
      <c r="UHB62" s="183"/>
      <c r="UHC62" s="183"/>
      <c r="UHD62" s="183"/>
      <c r="UHE62" s="183"/>
      <c r="UHF62" s="183"/>
      <c r="UHG62" s="183"/>
      <c r="UHH62" s="183"/>
      <c r="UHI62" s="183"/>
      <c r="UHJ62" s="183"/>
      <c r="UHK62" s="183"/>
      <c r="UHL62" s="183"/>
      <c r="UHM62" s="183"/>
      <c r="UHN62" s="183"/>
      <c r="UHO62" s="183"/>
      <c r="UHP62" s="183"/>
      <c r="UHQ62" s="183"/>
      <c r="UHR62" s="183"/>
      <c r="UHS62" s="183"/>
      <c r="UHT62" s="183"/>
      <c r="UHU62" s="183"/>
      <c r="UHV62" s="183"/>
      <c r="UHW62" s="183"/>
      <c r="UHX62" s="183"/>
      <c r="UHY62" s="183"/>
      <c r="UHZ62" s="183"/>
      <c r="UIA62" s="183"/>
      <c r="UIB62" s="183"/>
      <c r="UIC62" s="183"/>
      <c r="UID62" s="183"/>
      <c r="UIE62" s="183"/>
      <c r="UIF62" s="183"/>
      <c r="UIG62" s="183"/>
      <c r="UIH62" s="183"/>
      <c r="UII62" s="183"/>
      <c r="UIJ62" s="183"/>
      <c r="UIK62" s="183"/>
      <c r="UIL62" s="183"/>
      <c r="UIM62" s="183"/>
      <c r="UIN62" s="183"/>
      <c r="UIO62" s="183"/>
      <c r="UIP62" s="183"/>
      <c r="UIQ62" s="183"/>
      <c r="UIR62" s="183"/>
      <c r="UIS62" s="183"/>
      <c r="UIT62" s="183"/>
      <c r="UIU62" s="183"/>
      <c r="UIV62" s="183"/>
      <c r="UIW62" s="183"/>
      <c r="UIX62" s="183"/>
      <c r="UIY62" s="183"/>
      <c r="UIZ62" s="183"/>
      <c r="UJA62" s="183"/>
      <c r="UJB62" s="183"/>
      <c r="UJC62" s="183"/>
      <c r="UJD62" s="183"/>
      <c r="UJE62" s="183"/>
      <c r="UJF62" s="183"/>
      <c r="UJG62" s="183"/>
      <c r="UJH62" s="183"/>
      <c r="UJI62" s="183"/>
      <c r="UJJ62" s="183"/>
      <c r="UJK62" s="183"/>
      <c r="UJL62" s="183"/>
      <c r="UJM62" s="183"/>
      <c r="UJN62" s="183"/>
      <c r="UJO62" s="183"/>
      <c r="UJP62" s="183"/>
      <c r="UJQ62" s="183"/>
      <c r="UJR62" s="183"/>
      <c r="UJS62" s="183"/>
      <c r="UJT62" s="183"/>
      <c r="UJU62" s="183"/>
      <c r="UJV62" s="183"/>
      <c r="UJW62" s="183"/>
      <c r="UJX62" s="183"/>
      <c r="UJY62" s="183"/>
      <c r="UJZ62" s="183"/>
      <c r="UKA62" s="183"/>
      <c r="UKB62" s="183"/>
      <c r="UKC62" s="183"/>
      <c r="UKD62" s="183"/>
      <c r="UKE62" s="183"/>
      <c r="UKF62" s="183"/>
      <c r="UKG62" s="183"/>
      <c r="UKH62" s="183"/>
      <c r="UKI62" s="183"/>
      <c r="UKJ62" s="183"/>
      <c r="UKK62" s="183"/>
      <c r="UKL62" s="183"/>
      <c r="UKM62" s="183"/>
      <c r="UKN62" s="183"/>
      <c r="UKO62" s="183"/>
      <c r="UKP62" s="183"/>
      <c r="UKQ62" s="183"/>
      <c r="UKR62" s="183"/>
      <c r="UKS62" s="183"/>
      <c r="UKT62" s="183"/>
      <c r="UKU62" s="183"/>
      <c r="UKV62" s="183"/>
      <c r="UKW62" s="183"/>
      <c r="UKX62" s="183"/>
      <c r="UKY62" s="183"/>
      <c r="UKZ62" s="183"/>
      <c r="ULA62" s="183"/>
      <c r="ULB62" s="183"/>
      <c r="ULC62" s="183"/>
      <c r="ULD62" s="183"/>
      <c r="ULE62" s="183"/>
      <c r="ULF62" s="183"/>
      <c r="ULG62" s="183"/>
      <c r="ULH62" s="183"/>
      <c r="ULI62" s="183"/>
      <c r="ULJ62" s="183"/>
      <c r="ULK62" s="183"/>
      <c r="ULL62" s="183"/>
      <c r="ULM62" s="183"/>
      <c r="ULN62" s="183"/>
      <c r="ULO62" s="183"/>
      <c r="ULP62" s="183"/>
      <c r="ULQ62" s="183"/>
      <c r="ULR62" s="183"/>
      <c r="ULS62" s="183"/>
      <c r="ULT62" s="183"/>
      <c r="ULU62" s="183"/>
      <c r="ULV62" s="183"/>
      <c r="ULW62" s="183"/>
      <c r="ULX62" s="183"/>
      <c r="ULY62" s="183"/>
      <c r="ULZ62" s="183"/>
      <c r="UMA62" s="183"/>
      <c r="UMB62" s="183"/>
      <c r="UMC62" s="183"/>
      <c r="UMD62" s="183"/>
      <c r="UME62" s="183"/>
      <c r="UMF62" s="183"/>
      <c r="UMG62" s="183"/>
      <c r="UMH62" s="183"/>
      <c r="UMI62" s="183"/>
      <c r="UMJ62" s="183"/>
      <c r="UMK62" s="183"/>
      <c r="UML62" s="183"/>
      <c r="UMM62" s="183"/>
      <c r="UMN62" s="183"/>
      <c r="UMO62" s="183"/>
      <c r="UMP62" s="183"/>
      <c r="UMQ62" s="183"/>
      <c r="UMR62" s="183"/>
      <c r="UMS62" s="183"/>
      <c r="UMT62" s="183"/>
      <c r="UMU62" s="183"/>
      <c r="UMV62" s="183"/>
      <c r="UMW62" s="183"/>
      <c r="UMX62" s="183"/>
      <c r="UMY62" s="183"/>
      <c r="UMZ62" s="183"/>
      <c r="UNA62" s="183"/>
      <c r="UNB62" s="183"/>
      <c r="UNC62" s="183"/>
      <c r="UND62" s="183"/>
      <c r="UNE62" s="183"/>
      <c r="UNF62" s="183"/>
      <c r="UNG62" s="183"/>
      <c r="UNH62" s="183"/>
      <c r="UNI62" s="183"/>
      <c r="UNJ62" s="183"/>
      <c r="UNK62" s="183"/>
      <c r="UNL62" s="183"/>
      <c r="UNM62" s="183"/>
      <c r="UNN62" s="183"/>
      <c r="UNO62" s="183"/>
      <c r="UNP62" s="183"/>
      <c r="UNQ62" s="183"/>
      <c r="UNR62" s="183"/>
      <c r="UNS62" s="183"/>
      <c r="UNT62" s="183"/>
      <c r="UNU62" s="183"/>
      <c r="UNV62" s="183"/>
      <c r="UNW62" s="183"/>
      <c r="UNX62" s="183"/>
      <c r="UNY62" s="183"/>
      <c r="UNZ62" s="183"/>
      <c r="UOA62" s="183"/>
      <c r="UOB62" s="183"/>
      <c r="UOC62" s="183"/>
      <c r="UOD62" s="183"/>
      <c r="UOE62" s="183"/>
      <c r="UOF62" s="183"/>
      <c r="UOG62" s="183"/>
      <c r="UOH62" s="183"/>
      <c r="UOI62" s="183"/>
      <c r="UOJ62" s="183"/>
      <c r="UOK62" s="183"/>
      <c r="UOL62" s="183"/>
      <c r="UOM62" s="183"/>
      <c r="UON62" s="183"/>
      <c r="UOO62" s="183"/>
      <c r="UOP62" s="183"/>
      <c r="UOQ62" s="183"/>
      <c r="UOR62" s="183"/>
      <c r="UOS62" s="183"/>
      <c r="UOT62" s="183"/>
      <c r="UOU62" s="183"/>
      <c r="UOV62" s="183"/>
      <c r="UOW62" s="183"/>
      <c r="UOX62" s="183"/>
      <c r="UOY62" s="183"/>
      <c r="UOZ62" s="183"/>
      <c r="UPA62" s="183"/>
      <c r="UPB62" s="183"/>
      <c r="UPC62" s="183"/>
      <c r="UPD62" s="183"/>
      <c r="UPE62" s="183"/>
      <c r="UPF62" s="183"/>
      <c r="UPG62" s="183"/>
      <c r="UPH62" s="183"/>
      <c r="UPI62" s="183"/>
      <c r="UPJ62" s="183"/>
      <c r="UPK62" s="183"/>
      <c r="UPL62" s="183"/>
      <c r="UPM62" s="183"/>
      <c r="UPN62" s="183"/>
      <c r="UPO62" s="183"/>
      <c r="UPP62" s="183"/>
      <c r="UPQ62" s="183"/>
      <c r="UPR62" s="183"/>
      <c r="UPS62" s="183"/>
      <c r="UPT62" s="183"/>
      <c r="UPU62" s="183"/>
      <c r="UPV62" s="183"/>
      <c r="UPW62" s="183"/>
      <c r="UPX62" s="183"/>
      <c r="UPY62" s="183"/>
      <c r="UPZ62" s="183"/>
      <c r="UQA62" s="183"/>
      <c r="UQB62" s="183"/>
      <c r="UQC62" s="183"/>
      <c r="UQD62" s="183"/>
      <c r="UQE62" s="183"/>
      <c r="UQF62" s="183"/>
      <c r="UQG62" s="183"/>
      <c r="UQH62" s="183"/>
      <c r="UQI62" s="183"/>
      <c r="UQJ62" s="183"/>
      <c r="UQK62" s="183"/>
      <c r="UQL62" s="183"/>
      <c r="UQM62" s="183"/>
      <c r="UQN62" s="183"/>
      <c r="UQO62" s="183"/>
      <c r="UQP62" s="183"/>
      <c r="UQQ62" s="183"/>
      <c r="UQR62" s="183"/>
      <c r="UQS62" s="183"/>
      <c r="UQT62" s="183"/>
      <c r="UQU62" s="183"/>
      <c r="UQV62" s="183"/>
      <c r="UQW62" s="183"/>
      <c r="UQX62" s="183"/>
      <c r="UQY62" s="183"/>
      <c r="UQZ62" s="183"/>
      <c r="URA62" s="183"/>
      <c r="URB62" s="183"/>
      <c r="URC62" s="183"/>
      <c r="URD62" s="183"/>
      <c r="URE62" s="183"/>
      <c r="URF62" s="183"/>
      <c r="URG62" s="183"/>
      <c r="URH62" s="183"/>
      <c r="URI62" s="183"/>
      <c r="URJ62" s="183"/>
      <c r="URK62" s="183"/>
      <c r="URL62" s="183"/>
      <c r="URM62" s="183"/>
      <c r="URN62" s="183"/>
      <c r="URO62" s="183"/>
      <c r="URP62" s="183"/>
      <c r="URQ62" s="183"/>
      <c r="URR62" s="183"/>
      <c r="URS62" s="183"/>
      <c r="URT62" s="183"/>
      <c r="URU62" s="183"/>
      <c r="URV62" s="183"/>
      <c r="URW62" s="183"/>
      <c r="URX62" s="183"/>
      <c r="URY62" s="183"/>
      <c r="URZ62" s="183"/>
      <c r="USA62" s="183"/>
      <c r="USB62" s="183"/>
      <c r="USC62" s="183"/>
      <c r="USD62" s="183"/>
      <c r="USE62" s="183"/>
      <c r="USF62" s="183"/>
      <c r="USG62" s="183"/>
      <c r="USH62" s="183"/>
      <c r="USI62" s="183"/>
      <c r="USJ62" s="183"/>
      <c r="USK62" s="183"/>
      <c r="USL62" s="183"/>
      <c r="USM62" s="183"/>
      <c r="USN62" s="183"/>
      <c r="USO62" s="183"/>
      <c r="USP62" s="183"/>
      <c r="USQ62" s="183"/>
      <c r="USR62" s="183"/>
      <c r="USS62" s="183"/>
      <c r="UST62" s="183"/>
      <c r="USU62" s="183"/>
      <c r="USV62" s="183"/>
      <c r="USW62" s="183"/>
      <c r="USX62" s="183"/>
      <c r="USY62" s="183"/>
      <c r="USZ62" s="183"/>
      <c r="UTA62" s="183"/>
      <c r="UTB62" s="183"/>
      <c r="UTC62" s="183"/>
      <c r="UTD62" s="183"/>
      <c r="UTE62" s="183"/>
      <c r="UTF62" s="183"/>
      <c r="UTG62" s="183"/>
      <c r="UTH62" s="183"/>
      <c r="UTI62" s="183"/>
      <c r="UTJ62" s="183"/>
      <c r="UTK62" s="183"/>
      <c r="UTL62" s="183"/>
      <c r="UTM62" s="183"/>
      <c r="UTN62" s="183"/>
      <c r="UTO62" s="183"/>
      <c r="UTP62" s="183"/>
      <c r="UTQ62" s="183"/>
      <c r="UTR62" s="183"/>
      <c r="UTS62" s="183"/>
      <c r="UTT62" s="183"/>
      <c r="UTU62" s="183"/>
      <c r="UTV62" s="183"/>
      <c r="UTW62" s="183"/>
      <c r="UTX62" s="183"/>
      <c r="UTY62" s="183"/>
      <c r="UTZ62" s="183"/>
      <c r="UUA62" s="183"/>
      <c r="UUB62" s="183"/>
      <c r="UUC62" s="183"/>
      <c r="UUD62" s="183"/>
      <c r="UUE62" s="183"/>
      <c r="UUF62" s="183"/>
      <c r="UUG62" s="183"/>
      <c r="UUH62" s="183"/>
      <c r="UUI62" s="183"/>
      <c r="UUJ62" s="183"/>
      <c r="UUK62" s="183"/>
      <c r="UUL62" s="183"/>
      <c r="UUM62" s="183"/>
      <c r="UUN62" s="183"/>
      <c r="UUO62" s="183"/>
      <c r="UUP62" s="183"/>
      <c r="UUQ62" s="183"/>
      <c r="UUR62" s="183"/>
      <c r="UUS62" s="183"/>
      <c r="UUT62" s="183"/>
      <c r="UUU62" s="183"/>
      <c r="UUV62" s="183"/>
      <c r="UUW62" s="183"/>
      <c r="UUX62" s="183"/>
      <c r="UUY62" s="183"/>
      <c r="UUZ62" s="183"/>
      <c r="UVA62" s="183"/>
      <c r="UVB62" s="183"/>
      <c r="UVC62" s="183"/>
      <c r="UVD62" s="183"/>
      <c r="UVE62" s="183"/>
      <c r="UVF62" s="183"/>
      <c r="UVG62" s="183"/>
      <c r="UVH62" s="183"/>
      <c r="UVI62" s="183"/>
      <c r="UVJ62" s="183"/>
      <c r="UVK62" s="183"/>
      <c r="UVL62" s="183"/>
      <c r="UVM62" s="183"/>
      <c r="UVN62" s="183"/>
      <c r="UVO62" s="183"/>
      <c r="UVP62" s="183"/>
      <c r="UVQ62" s="183"/>
      <c r="UVR62" s="183"/>
      <c r="UVS62" s="183"/>
      <c r="UVT62" s="183"/>
      <c r="UVU62" s="183"/>
      <c r="UVV62" s="183"/>
      <c r="UVW62" s="183"/>
      <c r="UVX62" s="183"/>
      <c r="UVY62" s="183"/>
      <c r="UVZ62" s="183"/>
      <c r="UWA62" s="183"/>
      <c r="UWB62" s="183"/>
      <c r="UWC62" s="183"/>
      <c r="UWD62" s="183"/>
      <c r="UWE62" s="183"/>
      <c r="UWF62" s="183"/>
      <c r="UWG62" s="183"/>
      <c r="UWH62" s="183"/>
      <c r="UWI62" s="183"/>
      <c r="UWJ62" s="183"/>
      <c r="UWK62" s="183"/>
      <c r="UWL62" s="183"/>
      <c r="UWM62" s="183"/>
      <c r="UWN62" s="183"/>
      <c r="UWO62" s="183"/>
      <c r="UWP62" s="183"/>
      <c r="UWQ62" s="183"/>
      <c r="UWR62" s="183"/>
      <c r="UWS62" s="183"/>
      <c r="UWT62" s="183"/>
      <c r="UWU62" s="183"/>
      <c r="UWV62" s="183"/>
      <c r="UWW62" s="183"/>
      <c r="UWX62" s="183"/>
      <c r="UWY62" s="183"/>
      <c r="UWZ62" s="183"/>
      <c r="UXA62" s="183"/>
      <c r="UXB62" s="183"/>
      <c r="UXC62" s="183"/>
      <c r="UXD62" s="183"/>
      <c r="UXE62" s="183"/>
      <c r="UXF62" s="183"/>
      <c r="UXG62" s="183"/>
      <c r="UXH62" s="183"/>
      <c r="UXI62" s="183"/>
      <c r="UXJ62" s="183"/>
      <c r="UXK62" s="183"/>
      <c r="UXL62" s="183"/>
      <c r="UXM62" s="183"/>
      <c r="UXN62" s="183"/>
      <c r="UXO62" s="183"/>
      <c r="UXP62" s="183"/>
      <c r="UXQ62" s="183"/>
      <c r="UXR62" s="183"/>
      <c r="UXS62" s="183"/>
      <c r="UXT62" s="183"/>
      <c r="UXU62" s="183"/>
      <c r="UXV62" s="183"/>
      <c r="UXW62" s="183"/>
      <c r="UXX62" s="183"/>
      <c r="UXY62" s="183"/>
      <c r="UXZ62" s="183"/>
      <c r="UYA62" s="183"/>
      <c r="UYB62" s="183"/>
      <c r="UYC62" s="183"/>
      <c r="UYD62" s="183"/>
      <c r="UYE62" s="183"/>
      <c r="UYF62" s="183"/>
      <c r="UYG62" s="183"/>
      <c r="UYH62" s="183"/>
      <c r="UYI62" s="183"/>
      <c r="UYJ62" s="183"/>
      <c r="UYK62" s="183"/>
      <c r="UYL62" s="183"/>
      <c r="UYM62" s="183"/>
      <c r="UYN62" s="183"/>
      <c r="UYO62" s="183"/>
      <c r="UYP62" s="183"/>
      <c r="UYQ62" s="183"/>
      <c r="UYR62" s="183"/>
      <c r="UYS62" s="183"/>
      <c r="UYT62" s="183"/>
      <c r="UYU62" s="183"/>
      <c r="UYV62" s="183"/>
      <c r="UYW62" s="183"/>
      <c r="UYX62" s="183"/>
      <c r="UYY62" s="183"/>
      <c r="UYZ62" s="183"/>
      <c r="UZA62" s="183"/>
      <c r="UZB62" s="183"/>
      <c r="UZC62" s="183"/>
      <c r="UZD62" s="183"/>
      <c r="UZE62" s="183"/>
      <c r="UZF62" s="183"/>
      <c r="UZG62" s="183"/>
      <c r="UZH62" s="183"/>
      <c r="UZI62" s="183"/>
      <c r="UZJ62" s="183"/>
      <c r="UZK62" s="183"/>
      <c r="UZL62" s="183"/>
      <c r="UZM62" s="183"/>
      <c r="UZN62" s="183"/>
      <c r="UZO62" s="183"/>
      <c r="UZP62" s="183"/>
      <c r="UZQ62" s="183"/>
      <c r="UZR62" s="183"/>
      <c r="UZS62" s="183"/>
      <c r="UZT62" s="183"/>
      <c r="UZU62" s="183"/>
      <c r="UZV62" s="183"/>
      <c r="UZW62" s="183"/>
      <c r="UZX62" s="183"/>
      <c r="UZY62" s="183"/>
      <c r="UZZ62" s="183"/>
      <c r="VAA62" s="183"/>
      <c r="VAB62" s="183"/>
      <c r="VAC62" s="183"/>
      <c r="VAD62" s="183"/>
      <c r="VAE62" s="183"/>
      <c r="VAF62" s="183"/>
      <c r="VAG62" s="183"/>
      <c r="VAH62" s="183"/>
      <c r="VAI62" s="183"/>
      <c r="VAJ62" s="183"/>
      <c r="VAK62" s="183"/>
      <c r="VAL62" s="183"/>
      <c r="VAM62" s="183"/>
      <c r="VAN62" s="183"/>
      <c r="VAO62" s="183"/>
      <c r="VAP62" s="183"/>
      <c r="VAQ62" s="183"/>
      <c r="VAR62" s="183"/>
      <c r="VAS62" s="183"/>
      <c r="VAT62" s="183"/>
      <c r="VAU62" s="183"/>
      <c r="VAV62" s="183"/>
      <c r="VAW62" s="183"/>
      <c r="VAX62" s="183"/>
      <c r="VAY62" s="183"/>
      <c r="VAZ62" s="183"/>
      <c r="VBA62" s="183"/>
      <c r="VBB62" s="183"/>
      <c r="VBC62" s="183"/>
      <c r="VBD62" s="183"/>
      <c r="VBE62" s="183"/>
      <c r="VBF62" s="183"/>
      <c r="VBG62" s="183"/>
      <c r="VBH62" s="183"/>
      <c r="VBI62" s="183"/>
      <c r="VBJ62" s="183"/>
      <c r="VBK62" s="183"/>
      <c r="VBL62" s="183"/>
      <c r="VBM62" s="183"/>
      <c r="VBN62" s="183"/>
      <c r="VBO62" s="183"/>
      <c r="VBP62" s="183"/>
      <c r="VBQ62" s="183"/>
      <c r="VBR62" s="183"/>
      <c r="VBS62" s="183"/>
      <c r="VBT62" s="183"/>
      <c r="VBU62" s="183"/>
      <c r="VBV62" s="183"/>
      <c r="VBW62" s="183"/>
      <c r="VBX62" s="183"/>
      <c r="VBY62" s="183"/>
      <c r="VBZ62" s="183"/>
      <c r="VCA62" s="183"/>
      <c r="VCB62" s="183"/>
      <c r="VCC62" s="183"/>
      <c r="VCD62" s="183"/>
      <c r="VCE62" s="183"/>
      <c r="VCF62" s="183"/>
      <c r="VCG62" s="183"/>
      <c r="VCH62" s="183"/>
      <c r="VCI62" s="183"/>
      <c r="VCJ62" s="183"/>
      <c r="VCK62" s="183"/>
      <c r="VCL62" s="183"/>
      <c r="VCM62" s="183"/>
      <c r="VCN62" s="183"/>
      <c r="VCO62" s="183"/>
      <c r="VCP62" s="183"/>
      <c r="VCQ62" s="183"/>
      <c r="VCR62" s="183"/>
      <c r="VCS62" s="183"/>
      <c r="VCT62" s="183"/>
      <c r="VCU62" s="183"/>
      <c r="VCV62" s="183"/>
      <c r="VCW62" s="183"/>
      <c r="VCX62" s="183"/>
      <c r="VCY62" s="183"/>
      <c r="VCZ62" s="183"/>
      <c r="VDA62" s="183"/>
      <c r="VDB62" s="183"/>
      <c r="VDC62" s="183"/>
      <c r="VDD62" s="183"/>
      <c r="VDE62" s="183"/>
      <c r="VDF62" s="183"/>
      <c r="VDG62" s="183"/>
      <c r="VDH62" s="183"/>
      <c r="VDI62" s="183"/>
      <c r="VDJ62" s="183"/>
      <c r="VDK62" s="183"/>
      <c r="VDL62" s="183"/>
      <c r="VDM62" s="183"/>
      <c r="VDN62" s="183"/>
      <c r="VDO62" s="183"/>
      <c r="VDP62" s="183"/>
      <c r="VDQ62" s="183"/>
      <c r="VDR62" s="183"/>
      <c r="VDS62" s="183"/>
      <c r="VDT62" s="183"/>
      <c r="VDU62" s="183"/>
      <c r="VDV62" s="183"/>
      <c r="VDW62" s="183"/>
      <c r="VDX62" s="183"/>
      <c r="VDY62" s="183"/>
      <c r="VDZ62" s="183"/>
      <c r="VEA62" s="183"/>
      <c r="VEB62" s="183"/>
      <c r="VEC62" s="183"/>
      <c r="VED62" s="183"/>
      <c r="VEE62" s="183"/>
      <c r="VEF62" s="183"/>
      <c r="VEG62" s="183"/>
      <c r="VEH62" s="183"/>
      <c r="VEI62" s="183"/>
      <c r="VEJ62" s="183"/>
      <c r="VEK62" s="183"/>
      <c r="VEL62" s="183"/>
      <c r="VEM62" s="183"/>
      <c r="VEN62" s="183"/>
      <c r="VEO62" s="183"/>
      <c r="VEP62" s="183"/>
      <c r="VEQ62" s="183"/>
      <c r="VER62" s="183"/>
      <c r="VES62" s="183"/>
      <c r="VET62" s="183"/>
      <c r="VEU62" s="183"/>
      <c r="VEV62" s="183"/>
      <c r="VEW62" s="183"/>
      <c r="VEX62" s="183"/>
      <c r="VEY62" s="183"/>
      <c r="VEZ62" s="183"/>
      <c r="VFA62" s="183"/>
      <c r="VFB62" s="183"/>
      <c r="VFC62" s="183"/>
      <c r="VFD62" s="183"/>
      <c r="VFE62" s="183"/>
      <c r="VFF62" s="183"/>
      <c r="VFG62" s="183"/>
      <c r="VFH62" s="183"/>
      <c r="VFI62" s="183"/>
      <c r="VFJ62" s="183"/>
      <c r="VFK62" s="183"/>
      <c r="VFL62" s="183"/>
      <c r="VFM62" s="183"/>
      <c r="VFN62" s="183"/>
      <c r="VFO62" s="183"/>
      <c r="VFP62" s="183"/>
      <c r="VFQ62" s="183"/>
      <c r="VFR62" s="183"/>
      <c r="VFS62" s="183"/>
      <c r="VFT62" s="183"/>
      <c r="VFU62" s="183"/>
      <c r="VFV62" s="183"/>
      <c r="VFW62" s="183"/>
      <c r="VFX62" s="183"/>
      <c r="VFY62" s="183"/>
      <c r="VFZ62" s="183"/>
      <c r="VGA62" s="183"/>
      <c r="VGB62" s="183"/>
      <c r="VGC62" s="183"/>
      <c r="VGD62" s="183"/>
      <c r="VGE62" s="183"/>
      <c r="VGF62" s="183"/>
      <c r="VGG62" s="183"/>
      <c r="VGH62" s="183"/>
      <c r="VGI62" s="183"/>
      <c r="VGJ62" s="183"/>
      <c r="VGK62" s="183"/>
      <c r="VGL62" s="183"/>
      <c r="VGM62" s="183"/>
      <c r="VGN62" s="183"/>
      <c r="VGO62" s="183"/>
      <c r="VGP62" s="183"/>
      <c r="VGQ62" s="183"/>
      <c r="VGR62" s="183"/>
      <c r="VGS62" s="183"/>
      <c r="VGT62" s="183"/>
      <c r="VGU62" s="183"/>
      <c r="VGV62" s="183"/>
      <c r="VGW62" s="183"/>
      <c r="VGX62" s="183"/>
      <c r="VGY62" s="183"/>
      <c r="VGZ62" s="183"/>
      <c r="VHA62" s="183"/>
      <c r="VHB62" s="183"/>
      <c r="VHC62" s="183"/>
      <c r="VHD62" s="183"/>
      <c r="VHE62" s="183"/>
      <c r="VHF62" s="183"/>
      <c r="VHG62" s="183"/>
      <c r="VHH62" s="183"/>
      <c r="VHI62" s="183"/>
      <c r="VHJ62" s="183"/>
      <c r="VHK62" s="183"/>
      <c r="VHL62" s="183"/>
      <c r="VHM62" s="183"/>
      <c r="VHN62" s="183"/>
      <c r="VHO62" s="183"/>
      <c r="VHP62" s="183"/>
      <c r="VHQ62" s="183"/>
      <c r="VHR62" s="183"/>
      <c r="VHS62" s="183"/>
      <c r="VHT62" s="183"/>
      <c r="VHU62" s="183"/>
      <c r="VHV62" s="183"/>
      <c r="VHW62" s="183"/>
      <c r="VHX62" s="183"/>
      <c r="VHY62" s="183"/>
      <c r="VHZ62" s="183"/>
      <c r="VIA62" s="183"/>
      <c r="VIB62" s="183"/>
      <c r="VIC62" s="183"/>
      <c r="VID62" s="183"/>
      <c r="VIE62" s="183"/>
      <c r="VIF62" s="183"/>
      <c r="VIG62" s="183"/>
      <c r="VIH62" s="183"/>
      <c r="VII62" s="183"/>
      <c r="VIJ62" s="183"/>
      <c r="VIK62" s="183"/>
      <c r="VIL62" s="183"/>
      <c r="VIM62" s="183"/>
      <c r="VIN62" s="183"/>
      <c r="VIO62" s="183"/>
      <c r="VIP62" s="183"/>
      <c r="VIQ62" s="183"/>
      <c r="VIR62" s="183"/>
      <c r="VIS62" s="183"/>
      <c r="VIT62" s="183"/>
      <c r="VIU62" s="183"/>
      <c r="VIV62" s="183"/>
      <c r="VIW62" s="183"/>
      <c r="VIX62" s="183"/>
      <c r="VIY62" s="183"/>
      <c r="VIZ62" s="183"/>
      <c r="VJA62" s="183"/>
      <c r="VJB62" s="183"/>
      <c r="VJC62" s="183"/>
      <c r="VJD62" s="183"/>
      <c r="VJE62" s="183"/>
      <c r="VJF62" s="183"/>
      <c r="VJG62" s="183"/>
      <c r="VJH62" s="183"/>
      <c r="VJI62" s="183"/>
      <c r="VJJ62" s="183"/>
      <c r="VJK62" s="183"/>
      <c r="VJL62" s="183"/>
      <c r="VJM62" s="183"/>
      <c r="VJN62" s="183"/>
      <c r="VJO62" s="183"/>
      <c r="VJP62" s="183"/>
      <c r="VJQ62" s="183"/>
      <c r="VJR62" s="183"/>
      <c r="VJS62" s="183"/>
      <c r="VJT62" s="183"/>
      <c r="VJU62" s="183"/>
      <c r="VJV62" s="183"/>
      <c r="VJW62" s="183"/>
      <c r="VJX62" s="183"/>
      <c r="VJY62" s="183"/>
      <c r="VJZ62" s="183"/>
      <c r="VKA62" s="183"/>
      <c r="VKB62" s="183"/>
      <c r="VKC62" s="183"/>
      <c r="VKD62" s="183"/>
      <c r="VKE62" s="183"/>
      <c r="VKF62" s="183"/>
      <c r="VKG62" s="183"/>
      <c r="VKH62" s="183"/>
      <c r="VKI62" s="183"/>
      <c r="VKJ62" s="183"/>
      <c r="VKK62" s="183"/>
      <c r="VKL62" s="183"/>
      <c r="VKM62" s="183"/>
      <c r="VKN62" s="183"/>
      <c r="VKO62" s="183"/>
      <c r="VKP62" s="183"/>
      <c r="VKQ62" s="183"/>
      <c r="VKR62" s="183"/>
      <c r="VKS62" s="183"/>
      <c r="VKT62" s="183"/>
      <c r="VKU62" s="183"/>
      <c r="VKV62" s="183"/>
      <c r="VKW62" s="183"/>
      <c r="VKX62" s="183"/>
      <c r="VKY62" s="183"/>
      <c r="VKZ62" s="183"/>
      <c r="VLA62" s="183"/>
      <c r="VLB62" s="183"/>
      <c r="VLC62" s="183"/>
      <c r="VLD62" s="183"/>
      <c r="VLE62" s="183"/>
      <c r="VLF62" s="183"/>
      <c r="VLG62" s="183"/>
      <c r="VLH62" s="183"/>
      <c r="VLI62" s="183"/>
      <c r="VLJ62" s="183"/>
      <c r="VLK62" s="183"/>
      <c r="VLL62" s="183"/>
      <c r="VLM62" s="183"/>
      <c r="VLN62" s="183"/>
      <c r="VLO62" s="183"/>
      <c r="VLP62" s="183"/>
      <c r="VLQ62" s="183"/>
      <c r="VLR62" s="183"/>
      <c r="VLS62" s="183"/>
      <c r="VLT62" s="183"/>
      <c r="VLU62" s="183"/>
      <c r="VLV62" s="183"/>
      <c r="VLW62" s="183"/>
      <c r="VLX62" s="183"/>
      <c r="VLY62" s="183"/>
      <c r="VLZ62" s="183"/>
      <c r="VMA62" s="183"/>
      <c r="VMB62" s="183"/>
      <c r="VMC62" s="183"/>
      <c r="VMD62" s="183"/>
      <c r="VME62" s="183"/>
      <c r="VMF62" s="183"/>
      <c r="VMG62" s="183"/>
      <c r="VMH62" s="183"/>
      <c r="VMI62" s="183"/>
      <c r="VMJ62" s="183"/>
      <c r="VMK62" s="183"/>
      <c r="VML62" s="183"/>
      <c r="VMM62" s="183"/>
      <c r="VMN62" s="183"/>
      <c r="VMO62" s="183"/>
      <c r="VMP62" s="183"/>
      <c r="VMQ62" s="183"/>
      <c r="VMR62" s="183"/>
      <c r="VMS62" s="183"/>
      <c r="VMT62" s="183"/>
      <c r="VMU62" s="183"/>
      <c r="VMV62" s="183"/>
      <c r="VMW62" s="183"/>
      <c r="VMX62" s="183"/>
      <c r="VMY62" s="183"/>
      <c r="VMZ62" s="183"/>
      <c r="VNA62" s="183"/>
      <c r="VNB62" s="183"/>
      <c r="VNC62" s="183"/>
      <c r="VND62" s="183"/>
      <c r="VNE62" s="183"/>
      <c r="VNF62" s="183"/>
      <c r="VNG62" s="183"/>
      <c r="VNH62" s="183"/>
      <c r="VNI62" s="183"/>
      <c r="VNJ62" s="183"/>
      <c r="VNK62" s="183"/>
      <c r="VNL62" s="183"/>
      <c r="VNM62" s="183"/>
      <c r="VNN62" s="183"/>
      <c r="VNO62" s="183"/>
      <c r="VNP62" s="183"/>
      <c r="VNQ62" s="183"/>
      <c r="VNR62" s="183"/>
      <c r="VNS62" s="183"/>
      <c r="VNT62" s="183"/>
      <c r="VNU62" s="183"/>
      <c r="VNV62" s="183"/>
      <c r="VNW62" s="183"/>
      <c r="VNX62" s="183"/>
      <c r="VNY62" s="183"/>
      <c r="VNZ62" s="183"/>
      <c r="VOA62" s="183"/>
      <c r="VOB62" s="183"/>
      <c r="VOC62" s="183"/>
      <c r="VOD62" s="183"/>
      <c r="VOE62" s="183"/>
      <c r="VOF62" s="183"/>
      <c r="VOG62" s="183"/>
      <c r="VOH62" s="183"/>
      <c r="VOI62" s="183"/>
      <c r="VOJ62" s="183"/>
      <c r="VOK62" s="183"/>
      <c r="VOL62" s="183"/>
      <c r="VOM62" s="183"/>
      <c r="VON62" s="183"/>
      <c r="VOO62" s="183"/>
      <c r="VOP62" s="183"/>
      <c r="VOQ62" s="183"/>
      <c r="VOR62" s="183"/>
      <c r="VOS62" s="183"/>
      <c r="VOT62" s="183"/>
      <c r="VOU62" s="183"/>
      <c r="VOV62" s="183"/>
      <c r="VOW62" s="183"/>
      <c r="VOX62" s="183"/>
      <c r="VOY62" s="183"/>
      <c r="VOZ62" s="183"/>
      <c r="VPA62" s="183"/>
      <c r="VPB62" s="183"/>
      <c r="VPC62" s="183"/>
      <c r="VPD62" s="183"/>
      <c r="VPE62" s="183"/>
      <c r="VPF62" s="183"/>
      <c r="VPG62" s="183"/>
      <c r="VPH62" s="183"/>
      <c r="VPI62" s="183"/>
      <c r="VPJ62" s="183"/>
      <c r="VPK62" s="183"/>
      <c r="VPL62" s="183"/>
      <c r="VPM62" s="183"/>
      <c r="VPN62" s="183"/>
      <c r="VPO62" s="183"/>
      <c r="VPP62" s="183"/>
      <c r="VPQ62" s="183"/>
      <c r="VPR62" s="183"/>
      <c r="VPS62" s="183"/>
      <c r="VPT62" s="183"/>
      <c r="VPU62" s="183"/>
      <c r="VPV62" s="183"/>
      <c r="VPW62" s="183"/>
      <c r="VPX62" s="183"/>
      <c r="VPY62" s="183"/>
      <c r="VPZ62" s="183"/>
      <c r="VQA62" s="183"/>
      <c r="VQB62" s="183"/>
      <c r="VQC62" s="183"/>
      <c r="VQD62" s="183"/>
      <c r="VQE62" s="183"/>
      <c r="VQF62" s="183"/>
      <c r="VQG62" s="183"/>
      <c r="VQH62" s="183"/>
      <c r="VQI62" s="183"/>
      <c r="VQJ62" s="183"/>
      <c r="VQK62" s="183"/>
      <c r="VQL62" s="183"/>
      <c r="VQM62" s="183"/>
      <c r="VQN62" s="183"/>
      <c r="VQO62" s="183"/>
      <c r="VQP62" s="183"/>
      <c r="VQQ62" s="183"/>
      <c r="VQR62" s="183"/>
      <c r="VQS62" s="183"/>
      <c r="VQT62" s="183"/>
      <c r="VQU62" s="183"/>
      <c r="VQV62" s="183"/>
      <c r="VQW62" s="183"/>
      <c r="VQX62" s="183"/>
      <c r="VQY62" s="183"/>
      <c r="VQZ62" s="183"/>
      <c r="VRA62" s="183"/>
      <c r="VRB62" s="183"/>
      <c r="VRC62" s="183"/>
      <c r="VRD62" s="183"/>
      <c r="VRE62" s="183"/>
      <c r="VRF62" s="183"/>
      <c r="VRG62" s="183"/>
      <c r="VRH62" s="183"/>
      <c r="VRI62" s="183"/>
      <c r="VRJ62" s="183"/>
      <c r="VRK62" s="183"/>
      <c r="VRL62" s="183"/>
      <c r="VRM62" s="183"/>
      <c r="VRN62" s="183"/>
      <c r="VRO62" s="183"/>
      <c r="VRP62" s="183"/>
      <c r="VRQ62" s="183"/>
      <c r="VRR62" s="183"/>
      <c r="VRS62" s="183"/>
      <c r="VRT62" s="183"/>
      <c r="VRU62" s="183"/>
      <c r="VRV62" s="183"/>
      <c r="VRW62" s="183"/>
      <c r="VRX62" s="183"/>
      <c r="VRY62" s="183"/>
      <c r="VRZ62" s="183"/>
      <c r="VSA62" s="183"/>
      <c r="VSB62" s="183"/>
      <c r="VSC62" s="183"/>
      <c r="VSD62" s="183"/>
      <c r="VSE62" s="183"/>
      <c r="VSF62" s="183"/>
      <c r="VSG62" s="183"/>
      <c r="VSH62" s="183"/>
      <c r="VSI62" s="183"/>
      <c r="VSJ62" s="183"/>
      <c r="VSK62" s="183"/>
      <c r="VSL62" s="183"/>
      <c r="VSM62" s="183"/>
      <c r="VSN62" s="183"/>
      <c r="VSO62" s="183"/>
      <c r="VSP62" s="183"/>
      <c r="VSQ62" s="183"/>
      <c r="VSR62" s="183"/>
      <c r="VSS62" s="183"/>
      <c r="VST62" s="183"/>
      <c r="VSU62" s="183"/>
      <c r="VSV62" s="183"/>
      <c r="VSW62" s="183"/>
      <c r="VSX62" s="183"/>
      <c r="VSY62" s="183"/>
      <c r="VSZ62" s="183"/>
      <c r="VTA62" s="183"/>
      <c r="VTB62" s="183"/>
      <c r="VTC62" s="183"/>
      <c r="VTD62" s="183"/>
      <c r="VTE62" s="183"/>
      <c r="VTF62" s="183"/>
      <c r="VTG62" s="183"/>
      <c r="VTH62" s="183"/>
      <c r="VTI62" s="183"/>
      <c r="VTJ62" s="183"/>
      <c r="VTK62" s="183"/>
      <c r="VTL62" s="183"/>
      <c r="VTM62" s="183"/>
      <c r="VTN62" s="183"/>
      <c r="VTO62" s="183"/>
      <c r="VTP62" s="183"/>
      <c r="VTQ62" s="183"/>
      <c r="VTR62" s="183"/>
      <c r="VTS62" s="183"/>
      <c r="VTT62" s="183"/>
      <c r="VTU62" s="183"/>
      <c r="VTV62" s="183"/>
      <c r="VTW62" s="183"/>
      <c r="VTX62" s="183"/>
      <c r="VTY62" s="183"/>
      <c r="VTZ62" s="183"/>
      <c r="VUA62" s="183"/>
      <c r="VUB62" s="183"/>
      <c r="VUC62" s="183"/>
      <c r="VUD62" s="183"/>
      <c r="VUE62" s="183"/>
      <c r="VUF62" s="183"/>
      <c r="VUG62" s="183"/>
      <c r="VUH62" s="183"/>
      <c r="VUI62" s="183"/>
      <c r="VUJ62" s="183"/>
      <c r="VUK62" s="183"/>
      <c r="VUL62" s="183"/>
      <c r="VUM62" s="183"/>
      <c r="VUN62" s="183"/>
      <c r="VUO62" s="183"/>
      <c r="VUP62" s="183"/>
      <c r="VUQ62" s="183"/>
      <c r="VUR62" s="183"/>
      <c r="VUS62" s="183"/>
      <c r="VUT62" s="183"/>
      <c r="VUU62" s="183"/>
      <c r="VUV62" s="183"/>
      <c r="VUW62" s="183"/>
      <c r="VUX62" s="183"/>
      <c r="VUY62" s="183"/>
      <c r="VUZ62" s="183"/>
      <c r="VVA62" s="183"/>
      <c r="VVB62" s="183"/>
      <c r="VVC62" s="183"/>
      <c r="VVD62" s="183"/>
      <c r="VVE62" s="183"/>
      <c r="VVF62" s="183"/>
      <c r="VVG62" s="183"/>
      <c r="VVH62" s="183"/>
      <c r="VVI62" s="183"/>
      <c r="VVJ62" s="183"/>
      <c r="VVK62" s="183"/>
      <c r="VVL62" s="183"/>
      <c r="VVM62" s="183"/>
      <c r="VVN62" s="183"/>
      <c r="VVO62" s="183"/>
      <c r="VVP62" s="183"/>
      <c r="VVQ62" s="183"/>
      <c r="VVR62" s="183"/>
      <c r="VVS62" s="183"/>
      <c r="VVT62" s="183"/>
      <c r="VVU62" s="183"/>
      <c r="VVV62" s="183"/>
      <c r="VVW62" s="183"/>
      <c r="VVX62" s="183"/>
      <c r="VVY62" s="183"/>
      <c r="VVZ62" s="183"/>
      <c r="VWA62" s="183"/>
      <c r="VWB62" s="183"/>
      <c r="VWC62" s="183"/>
      <c r="VWD62" s="183"/>
      <c r="VWE62" s="183"/>
      <c r="VWF62" s="183"/>
      <c r="VWG62" s="183"/>
      <c r="VWH62" s="183"/>
      <c r="VWI62" s="183"/>
      <c r="VWJ62" s="183"/>
      <c r="VWK62" s="183"/>
      <c r="VWL62" s="183"/>
      <c r="VWM62" s="183"/>
      <c r="VWN62" s="183"/>
      <c r="VWO62" s="183"/>
      <c r="VWP62" s="183"/>
      <c r="VWQ62" s="183"/>
      <c r="VWR62" s="183"/>
      <c r="VWS62" s="183"/>
      <c r="VWT62" s="183"/>
      <c r="VWU62" s="183"/>
      <c r="VWV62" s="183"/>
      <c r="VWW62" s="183"/>
      <c r="VWX62" s="183"/>
      <c r="VWY62" s="183"/>
      <c r="VWZ62" s="183"/>
      <c r="VXA62" s="183"/>
      <c r="VXB62" s="183"/>
      <c r="VXC62" s="183"/>
      <c r="VXD62" s="183"/>
      <c r="VXE62" s="183"/>
      <c r="VXF62" s="183"/>
      <c r="VXG62" s="183"/>
      <c r="VXH62" s="183"/>
      <c r="VXI62" s="183"/>
      <c r="VXJ62" s="183"/>
      <c r="VXK62" s="183"/>
      <c r="VXL62" s="183"/>
      <c r="VXM62" s="183"/>
      <c r="VXN62" s="183"/>
      <c r="VXO62" s="183"/>
      <c r="VXP62" s="183"/>
      <c r="VXQ62" s="183"/>
      <c r="VXR62" s="183"/>
      <c r="VXS62" s="183"/>
      <c r="VXT62" s="183"/>
      <c r="VXU62" s="183"/>
      <c r="VXV62" s="183"/>
      <c r="VXW62" s="183"/>
      <c r="VXX62" s="183"/>
      <c r="VXY62" s="183"/>
      <c r="VXZ62" s="183"/>
      <c r="VYA62" s="183"/>
      <c r="VYB62" s="183"/>
      <c r="VYC62" s="183"/>
      <c r="VYD62" s="183"/>
      <c r="VYE62" s="183"/>
      <c r="VYF62" s="183"/>
      <c r="VYG62" s="183"/>
      <c r="VYH62" s="183"/>
      <c r="VYI62" s="183"/>
      <c r="VYJ62" s="183"/>
      <c r="VYK62" s="183"/>
      <c r="VYL62" s="183"/>
      <c r="VYM62" s="183"/>
      <c r="VYN62" s="183"/>
      <c r="VYO62" s="183"/>
      <c r="VYP62" s="183"/>
      <c r="VYQ62" s="183"/>
      <c r="VYR62" s="183"/>
      <c r="VYS62" s="183"/>
      <c r="VYT62" s="183"/>
      <c r="VYU62" s="183"/>
      <c r="VYV62" s="183"/>
      <c r="VYW62" s="183"/>
      <c r="VYX62" s="183"/>
      <c r="VYY62" s="183"/>
      <c r="VYZ62" s="183"/>
      <c r="VZA62" s="183"/>
      <c r="VZB62" s="183"/>
      <c r="VZC62" s="183"/>
      <c r="VZD62" s="183"/>
      <c r="VZE62" s="183"/>
      <c r="VZF62" s="183"/>
      <c r="VZG62" s="183"/>
      <c r="VZH62" s="183"/>
      <c r="VZI62" s="183"/>
      <c r="VZJ62" s="183"/>
      <c r="VZK62" s="183"/>
      <c r="VZL62" s="183"/>
      <c r="VZM62" s="183"/>
      <c r="VZN62" s="183"/>
      <c r="VZO62" s="183"/>
      <c r="VZP62" s="183"/>
      <c r="VZQ62" s="183"/>
      <c r="VZR62" s="183"/>
      <c r="VZS62" s="183"/>
      <c r="VZT62" s="183"/>
      <c r="VZU62" s="183"/>
      <c r="VZV62" s="183"/>
      <c r="VZW62" s="183"/>
      <c r="VZX62" s="183"/>
      <c r="VZY62" s="183"/>
      <c r="VZZ62" s="183"/>
      <c r="WAA62" s="183"/>
      <c r="WAB62" s="183"/>
      <c r="WAC62" s="183"/>
      <c r="WAD62" s="183"/>
      <c r="WAE62" s="183"/>
      <c r="WAF62" s="183"/>
      <c r="WAG62" s="183"/>
      <c r="WAH62" s="183"/>
      <c r="WAI62" s="183"/>
      <c r="WAJ62" s="183"/>
      <c r="WAK62" s="183"/>
      <c r="WAL62" s="183"/>
      <c r="WAM62" s="183"/>
      <c r="WAN62" s="183"/>
      <c r="WAO62" s="183"/>
      <c r="WAP62" s="183"/>
      <c r="WAQ62" s="183"/>
      <c r="WAR62" s="183"/>
      <c r="WAS62" s="183"/>
      <c r="WAT62" s="183"/>
      <c r="WAU62" s="183"/>
      <c r="WAV62" s="183"/>
      <c r="WAW62" s="183"/>
      <c r="WAX62" s="183"/>
      <c r="WAY62" s="183"/>
      <c r="WAZ62" s="183"/>
      <c r="WBA62" s="183"/>
      <c r="WBB62" s="183"/>
      <c r="WBC62" s="183"/>
      <c r="WBD62" s="183"/>
      <c r="WBE62" s="183"/>
      <c r="WBF62" s="183"/>
      <c r="WBG62" s="183"/>
      <c r="WBH62" s="183"/>
      <c r="WBI62" s="183"/>
      <c r="WBJ62" s="183"/>
      <c r="WBK62" s="183"/>
      <c r="WBL62" s="183"/>
      <c r="WBM62" s="183"/>
      <c r="WBN62" s="183"/>
      <c r="WBO62" s="183"/>
      <c r="WBP62" s="183"/>
      <c r="WBQ62" s="183"/>
      <c r="WBR62" s="183"/>
      <c r="WBS62" s="183"/>
      <c r="WBT62" s="183"/>
      <c r="WBU62" s="183"/>
      <c r="WBV62" s="183"/>
      <c r="WBW62" s="183"/>
      <c r="WBX62" s="183"/>
      <c r="WBY62" s="183"/>
      <c r="WBZ62" s="183"/>
      <c r="WCA62" s="183"/>
      <c r="WCB62" s="183"/>
      <c r="WCC62" s="183"/>
      <c r="WCD62" s="183"/>
      <c r="WCE62" s="183"/>
      <c r="WCF62" s="183"/>
      <c r="WCG62" s="183"/>
      <c r="WCH62" s="183"/>
      <c r="WCI62" s="183"/>
      <c r="WCJ62" s="183"/>
      <c r="WCK62" s="183"/>
      <c r="WCL62" s="183"/>
      <c r="WCM62" s="183"/>
      <c r="WCN62" s="183"/>
      <c r="WCO62" s="183"/>
      <c r="WCP62" s="183"/>
      <c r="WCQ62" s="183"/>
      <c r="WCR62" s="183"/>
      <c r="WCS62" s="183"/>
      <c r="WCT62" s="183"/>
      <c r="WCU62" s="183"/>
      <c r="WCV62" s="183"/>
      <c r="WCW62" s="183"/>
      <c r="WCX62" s="183"/>
      <c r="WCY62" s="183"/>
      <c r="WCZ62" s="183"/>
      <c r="WDA62" s="183"/>
      <c r="WDB62" s="183"/>
      <c r="WDC62" s="183"/>
      <c r="WDD62" s="183"/>
      <c r="WDE62" s="183"/>
      <c r="WDF62" s="183"/>
      <c r="WDG62" s="183"/>
      <c r="WDH62" s="183"/>
      <c r="WDI62" s="183"/>
      <c r="WDJ62" s="183"/>
      <c r="WDK62" s="183"/>
      <c r="WDL62" s="183"/>
      <c r="WDM62" s="183"/>
      <c r="WDN62" s="183"/>
      <c r="WDO62" s="183"/>
      <c r="WDP62" s="183"/>
      <c r="WDQ62" s="183"/>
      <c r="WDR62" s="183"/>
      <c r="WDS62" s="183"/>
      <c r="WDT62" s="183"/>
      <c r="WDU62" s="183"/>
      <c r="WDV62" s="183"/>
      <c r="WDW62" s="183"/>
      <c r="WDX62" s="183"/>
      <c r="WDY62" s="183"/>
      <c r="WDZ62" s="183"/>
      <c r="WEA62" s="183"/>
      <c r="WEB62" s="183"/>
      <c r="WEC62" s="183"/>
      <c r="WED62" s="183"/>
      <c r="WEE62" s="183"/>
      <c r="WEF62" s="183"/>
      <c r="WEG62" s="183"/>
      <c r="WEH62" s="183"/>
      <c r="WEI62" s="183"/>
      <c r="WEJ62" s="183"/>
      <c r="WEK62" s="183"/>
      <c r="WEL62" s="183"/>
      <c r="WEM62" s="183"/>
      <c r="WEN62" s="183"/>
      <c r="WEO62" s="183"/>
      <c r="WEP62" s="183"/>
      <c r="WEQ62" s="183"/>
      <c r="WER62" s="183"/>
      <c r="WES62" s="183"/>
      <c r="WET62" s="183"/>
      <c r="WEU62" s="183"/>
      <c r="WEV62" s="183"/>
      <c r="WEW62" s="183"/>
      <c r="WEX62" s="183"/>
      <c r="WEY62" s="183"/>
      <c r="WEZ62" s="183"/>
      <c r="WFA62" s="183"/>
      <c r="WFB62" s="183"/>
      <c r="WFC62" s="183"/>
      <c r="WFD62" s="183"/>
      <c r="WFE62" s="183"/>
      <c r="WFF62" s="183"/>
      <c r="WFG62" s="183"/>
      <c r="WFH62" s="183"/>
      <c r="WFI62" s="183"/>
      <c r="WFJ62" s="183"/>
      <c r="WFK62" s="183"/>
      <c r="WFL62" s="183"/>
      <c r="WFM62" s="183"/>
      <c r="WFN62" s="183"/>
      <c r="WFO62" s="183"/>
      <c r="WFP62" s="183"/>
      <c r="WFQ62" s="183"/>
      <c r="WFR62" s="183"/>
      <c r="WFS62" s="183"/>
      <c r="WFT62" s="183"/>
      <c r="WFU62" s="183"/>
      <c r="WFV62" s="183"/>
      <c r="WFW62" s="183"/>
      <c r="WFX62" s="183"/>
      <c r="WFY62" s="183"/>
      <c r="WFZ62" s="183"/>
      <c r="WGA62" s="183"/>
      <c r="WGB62" s="183"/>
      <c r="WGC62" s="183"/>
      <c r="WGD62" s="183"/>
      <c r="WGE62" s="183"/>
      <c r="WGF62" s="183"/>
      <c r="WGG62" s="183"/>
      <c r="WGH62" s="183"/>
      <c r="WGI62" s="183"/>
      <c r="WGJ62" s="183"/>
      <c r="WGK62" s="183"/>
      <c r="WGL62" s="183"/>
      <c r="WGM62" s="183"/>
      <c r="WGN62" s="183"/>
      <c r="WGO62" s="183"/>
      <c r="WGP62" s="183"/>
      <c r="WGQ62" s="183"/>
      <c r="WGR62" s="183"/>
      <c r="WGS62" s="183"/>
      <c r="WGT62" s="183"/>
      <c r="WGU62" s="183"/>
      <c r="WGV62" s="183"/>
      <c r="WGW62" s="183"/>
      <c r="WGX62" s="183"/>
      <c r="WGY62" s="183"/>
      <c r="WGZ62" s="183"/>
      <c r="WHA62" s="183"/>
      <c r="WHB62" s="183"/>
      <c r="WHC62" s="183"/>
      <c r="WHD62" s="183"/>
      <c r="WHE62" s="183"/>
      <c r="WHF62" s="183"/>
      <c r="WHG62" s="183"/>
      <c r="WHH62" s="183"/>
      <c r="WHI62" s="183"/>
      <c r="WHJ62" s="183"/>
      <c r="WHK62" s="183"/>
      <c r="WHL62" s="183"/>
      <c r="WHM62" s="183"/>
      <c r="WHN62" s="183"/>
      <c r="WHO62" s="183"/>
      <c r="WHP62" s="183"/>
      <c r="WHQ62" s="183"/>
      <c r="WHR62" s="183"/>
      <c r="WHS62" s="183"/>
      <c r="WHT62" s="183"/>
      <c r="WHU62" s="183"/>
      <c r="WHV62" s="183"/>
      <c r="WHW62" s="183"/>
      <c r="WHX62" s="183"/>
      <c r="WHY62" s="183"/>
      <c r="WHZ62" s="183"/>
      <c r="WIA62" s="183"/>
      <c r="WIB62" s="183"/>
      <c r="WIC62" s="183"/>
      <c r="WID62" s="183"/>
      <c r="WIE62" s="183"/>
      <c r="WIF62" s="183"/>
      <c r="WIG62" s="183"/>
      <c r="WIH62" s="183"/>
      <c r="WII62" s="183"/>
      <c r="WIJ62" s="183"/>
      <c r="WIK62" s="183"/>
      <c r="WIL62" s="183"/>
      <c r="WIM62" s="183"/>
      <c r="WIN62" s="183"/>
      <c r="WIO62" s="183"/>
      <c r="WIP62" s="183"/>
      <c r="WIQ62" s="183"/>
      <c r="WIR62" s="183"/>
      <c r="WIS62" s="183"/>
      <c r="WIT62" s="183"/>
      <c r="WIU62" s="183"/>
      <c r="WIV62" s="183"/>
      <c r="WIW62" s="183"/>
      <c r="WIX62" s="183"/>
      <c r="WIY62" s="183"/>
      <c r="WIZ62" s="183"/>
      <c r="WJA62" s="183"/>
      <c r="WJB62" s="183"/>
      <c r="WJC62" s="183"/>
      <c r="WJD62" s="183"/>
      <c r="WJE62" s="183"/>
      <c r="WJF62" s="183"/>
      <c r="WJG62" s="183"/>
      <c r="WJH62" s="183"/>
      <c r="WJI62" s="183"/>
      <c r="WJJ62" s="183"/>
      <c r="WJK62" s="183"/>
      <c r="WJL62" s="183"/>
      <c r="WJM62" s="183"/>
      <c r="WJN62" s="183"/>
      <c r="WJO62" s="183"/>
      <c r="WJP62" s="183"/>
      <c r="WJQ62" s="183"/>
      <c r="WJR62" s="183"/>
      <c r="WJS62" s="183"/>
      <c r="WJT62" s="183"/>
      <c r="WJU62" s="183"/>
      <c r="WJV62" s="183"/>
      <c r="WJW62" s="183"/>
      <c r="WJX62" s="183"/>
      <c r="WJY62" s="183"/>
      <c r="WJZ62" s="183"/>
      <c r="WKA62" s="183"/>
      <c r="WKB62" s="183"/>
      <c r="WKC62" s="183"/>
      <c r="WKD62" s="183"/>
      <c r="WKE62" s="183"/>
      <c r="WKF62" s="183"/>
      <c r="WKG62" s="183"/>
      <c r="WKH62" s="183"/>
      <c r="WKI62" s="183"/>
      <c r="WKJ62" s="183"/>
      <c r="WKK62" s="183"/>
      <c r="WKL62" s="183"/>
      <c r="WKM62" s="183"/>
      <c r="WKN62" s="183"/>
      <c r="WKO62" s="183"/>
      <c r="WKP62" s="183"/>
      <c r="WKQ62" s="183"/>
      <c r="WKR62" s="183"/>
      <c r="WKS62" s="183"/>
      <c r="WKT62" s="183"/>
      <c r="WKU62" s="183"/>
      <c r="WKV62" s="183"/>
      <c r="WKW62" s="183"/>
      <c r="WKX62" s="183"/>
      <c r="WKY62" s="183"/>
      <c r="WKZ62" s="183"/>
      <c r="WLA62" s="183"/>
      <c r="WLB62" s="183"/>
      <c r="WLC62" s="183"/>
      <c r="WLD62" s="183"/>
      <c r="WLE62" s="183"/>
      <c r="WLF62" s="183"/>
      <c r="WLG62" s="183"/>
      <c r="WLH62" s="183"/>
      <c r="WLI62" s="183"/>
      <c r="WLJ62" s="183"/>
      <c r="WLK62" s="183"/>
      <c r="WLL62" s="183"/>
      <c r="WLM62" s="183"/>
      <c r="WLN62" s="183"/>
      <c r="WLO62" s="183"/>
      <c r="WLP62" s="183"/>
      <c r="WLQ62" s="183"/>
      <c r="WLR62" s="183"/>
      <c r="WLS62" s="183"/>
      <c r="WLT62" s="183"/>
      <c r="WLU62" s="183"/>
      <c r="WLV62" s="183"/>
      <c r="WLW62" s="183"/>
      <c r="WLX62" s="183"/>
      <c r="WLY62" s="183"/>
      <c r="WLZ62" s="183"/>
      <c r="WMA62" s="183"/>
      <c r="WMB62" s="183"/>
      <c r="WMC62" s="183"/>
      <c r="WMD62" s="183"/>
      <c r="WME62" s="183"/>
      <c r="WMF62" s="183"/>
      <c r="WMG62" s="183"/>
      <c r="WMH62" s="183"/>
      <c r="WMI62" s="183"/>
      <c r="WMJ62" s="183"/>
      <c r="WMK62" s="183"/>
      <c r="WML62" s="183"/>
      <c r="WMM62" s="183"/>
      <c r="WMN62" s="183"/>
      <c r="WMO62" s="183"/>
      <c r="WMP62" s="183"/>
      <c r="WMQ62" s="183"/>
      <c r="WMR62" s="183"/>
      <c r="WMS62" s="183"/>
      <c r="WMT62" s="183"/>
      <c r="WMU62" s="183"/>
      <c r="WMV62" s="183"/>
      <c r="WMW62" s="183"/>
      <c r="WMX62" s="183"/>
      <c r="WMY62" s="183"/>
      <c r="WMZ62" s="183"/>
      <c r="WNA62" s="183"/>
      <c r="WNB62" s="183"/>
      <c r="WNC62" s="183"/>
      <c r="WND62" s="183"/>
      <c r="WNE62" s="183"/>
      <c r="WNF62" s="183"/>
      <c r="WNG62" s="183"/>
      <c r="WNH62" s="183"/>
      <c r="WNI62" s="183"/>
      <c r="WNJ62" s="183"/>
      <c r="WNK62" s="183"/>
      <c r="WNL62" s="183"/>
      <c r="WNM62" s="183"/>
      <c r="WNN62" s="183"/>
      <c r="WNO62" s="183"/>
      <c r="WNP62" s="183"/>
      <c r="WNQ62" s="183"/>
      <c r="WNR62" s="183"/>
      <c r="WNS62" s="183"/>
      <c r="WNT62" s="183"/>
      <c r="WNU62" s="183"/>
      <c r="WNV62" s="183"/>
      <c r="WNW62" s="183"/>
      <c r="WNX62" s="183"/>
      <c r="WNY62" s="183"/>
      <c r="WNZ62" s="183"/>
      <c r="WOA62" s="183"/>
      <c r="WOB62" s="183"/>
      <c r="WOC62" s="183"/>
      <c r="WOD62" s="183"/>
      <c r="WOE62" s="183"/>
      <c r="WOF62" s="183"/>
      <c r="WOG62" s="183"/>
      <c r="WOH62" s="183"/>
      <c r="WOI62" s="183"/>
      <c r="WOJ62" s="183"/>
      <c r="WOK62" s="183"/>
      <c r="WOL62" s="183"/>
      <c r="WOM62" s="183"/>
      <c r="WON62" s="183"/>
      <c r="WOO62" s="183"/>
      <c r="WOP62" s="183"/>
      <c r="WOQ62" s="183"/>
      <c r="WOR62" s="183"/>
      <c r="WOS62" s="183"/>
      <c r="WOT62" s="183"/>
      <c r="WOU62" s="183"/>
      <c r="WOV62" s="183"/>
      <c r="WOW62" s="183"/>
      <c r="WOX62" s="183"/>
      <c r="WOY62" s="183"/>
      <c r="WOZ62" s="183"/>
      <c r="WPA62" s="183"/>
      <c r="WPB62" s="183"/>
      <c r="WPC62" s="183"/>
      <c r="WPD62" s="183"/>
      <c r="WPE62" s="183"/>
      <c r="WPF62" s="183"/>
      <c r="WPG62" s="183"/>
      <c r="WPH62" s="183"/>
      <c r="WPI62" s="183"/>
      <c r="WPJ62" s="183"/>
      <c r="WPK62" s="183"/>
      <c r="WPL62" s="183"/>
      <c r="WPM62" s="183"/>
      <c r="WPN62" s="183"/>
      <c r="WPO62" s="183"/>
      <c r="WPP62" s="183"/>
      <c r="WPQ62" s="183"/>
      <c r="WPR62" s="183"/>
      <c r="WPS62" s="183"/>
      <c r="WPT62" s="183"/>
      <c r="WPU62" s="183"/>
      <c r="WPV62" s="183"/>
      <c r="WPW62" s="183"/>
      <c r="WPX62" s="183"/>
      <c r="WPY62" s="183"/>
      <c r="WPZ62" s="183"/>
      <c r="WQA62" s="183"/>
      <c r="WQB62" s="183"/>
      <c r="WQC62" s="183"/>
      <c r="WQD62" s="183"/>
      <c r="WQE62" s="183"/>
      <c r="WQF62" s="183"/>
      <c r="WQG62" s="183"/>
      <c r="WQH62" s="183"/>
      <c r="WQI62" s="183"/>
      <c r="WQJ62" s="183"/>
      <c r="WQK62" s="183"/>
      <c r="WQL62" s="183"/>
      <c r="WQM62" s="183"/>
      <c r="WQN62" s="183"/>
      <c r="WQO62" s="183"/>
      <c r="WQP62" s="183"/>
      <c r="WQQ62" s="183"/>
      <c r="WQR62" s="183"/>
      <c r="WQS62" s="183"/>
      <c r="WQT62" s="183"/>
      <c r="WQU62" s="183"/>
      <c r="WQV62" s="183"/>
      <c r="WQW62" s="183"/>
      <c r="WQX62" s="183"/>
      <c r="WQY62" s="183"/>
      <c r="WQZ62" s="183"/>
      <c r="WRA62" s="183"/>
      <c r="WRB62" s="183"/>
      <c r="WRC62" s="183"/>
      <c r="WRD62" s="183"/>
      <c r="WRE62" s="183"/>
      <c r="WRF62" s="183"/>
      <c r="WRG62" s="183"/>
      <c r="WRH62" s="183"/>
      <c r="WRI62" s="183"/>
      <c r="WRJ62" s="183"/>
      <c r="WRK62" s="183"/>
      <c r="WRL62" s="183"/>
      <c r="WRM62" s="183"/>
      <c r="WRN62" s="183"/>
      <c r="WRO62" s="183"/>
      <c r="WRP62" s="183"/>
      <c r="WRQ62" s="183"/>
      <c r="WRR62" s="183"/>
      <c r="WRS62" s="183"/>
      <c r="WRT62" s="183"/>
      <c r="WRU62" s="183"/>
      <c r="WRV62" s="183"/>
      <c r="WRW62" s="183"/>
      <c r="WRX62" s="183"/>
      <c r="WRY62" s="183"/>
      <c r="WRZ62" s="183"/>
      <c r="WSA62" s="183"/>
      <c r="WSB62" s="183"/>
      <c r="WSC62" s="183"/>
      <c r="WSD62" s="183"/>
      <c r="WSE62" s="183"/>
      <c r="WSF62" s="183"/>
      <c r="WSG62" s="183"/>
      <c r="WSH62" s="183"/>
      <c r="WSI62" s="183"/>
      <c r="WSJ62" s="183"/>
      <c r="WSK62" s="183"/>
      <c r="WSL62" s="183"/>
      <c r="WSM62" s="183"/>
      <c r="WSN62" s="183"/>
      <c r="WSO62" s="183"/>
      <c r="WSP62" s="183"/>
      <c r="WSQ62" s="183"/>
      <c r="WSR62" s="183"/>
      <c r="WSS62" s="183"/>
      <c r="WST62" s="183"/>
      <c r="WSU62" s="183"/>
      <c r="WSV62" s="183"/>
      <c r="WSW62" s="183"/>
      <c r="WSX62" s="183"/>
      <c r="WSY62" s="183"/>
      <c r="WSZ62" s="183"/>
      <c r="WTA62" s="183"/>
      <c r="WTB62" s="183"/>
      <c r="WTC62" s="183"/>
      <c r="WTD62" s="183"/>
      <c r="WTE62" s="183"/>
      <c r="WTF62" s="183"/>
      <c r="WTG62" s="183"/>
      <c r="WTH62" s="183"/>
      <c r="WTI62" s="183"/>
      <c r="WTJ62" s="183"/>
      <c r="WTK62" s="183"/>
      <c r="WTL62" s="183"/>
      <c r="WTM62" s="183"/>
      <c r="WTN62" s="183"/>
      <c r="WTO62" s="183"/>
      <c r="WTP62" s="183"/>
      <c r="WTQ62" s="183"/>
      <c r="WTR62" s="183"/>
      <c r="WTS62" s="183"/>
      <c r="WTT62" s="183"/>
      <c r="WTU62" s="183"/>
      <c r="WTV62" s="183"/>
      <c r="WTW62" s="183"/>
      <c r="WTX62" s="183"/>
      <c r="WTY62" s="183"/>
      <c r="WTZ62" s="183"/>
      <c r="WUA62" s="183"/>
      <c r="WUB62" s="183"/>
      <c r="WUC62" s="183"/>
      <c r="WUD62" s="183"/>
      <c r="WUE62" s="183"/>
      <c r="WUF62" s="183"/>
      <c r="WUG62" s="183"/>
      <c r="WUH62" s="183"/>
      <c r="WUI62" s="183"/>
      <c r="WUJ62" s="183"/>
      <c r="WUK62" s="183"/>
      <c r="WUL62" s="183"/>
      <c r="WUM62" s="183"/>
      <c r="WUN62" s="183"/>
      <c r="WUO62" s="183"/>
      <c r="WUP62" s="183"/>
      <c r="WUQ62" s="183"/>
      <c r="WUR62" s="183"/>
      <c r="WUS62" s="183"/>
      <c r="WUT62" s="183"/>
      <c r="WUU62" s="183"/>
      <c r="WUV62" s="183"/>
      <c r="WUW62" s="183"/>
      <c r="WUX62" s="183"/>
      <c r="WUY62" s="183"/>
      <c r="WUZ62" s="183"/>
      <c r="WVA62" s="183"/>
      <c r="WVB62" s="183"/>
      <c r="WVC62" s="183"/>
      <c r="WVD62" s="183"/>
      <c r="WVE62" s="183"/>
      <c r="WVF62" s="183"/>
      <c r="WVG62" s="183"/>
      <c r="WVH62" s="183"/>
      <c r="WVI62" s="183"/>
      <c r="WVJ62" s="183"/>
      <c r="WVK62" s="183"/>
      <c r="WVL62" s="183"/>
      <c r="WVM62" s="183"/>
      <c r="WVN62" s="183"/>
      <c r="WVO62" s="183"/>
      <c r="WVP62" s="183"/>
      <c r="WVQ62" s="183"/>
      <c r="WVR62" s="183"/>
      <c r="WVS62" s="183"/>
      <c r="WVT62" s="183"/>
      <c r="WVU62" s="183"/>
      <c r="WVV62" s="183"/>
      <c r="WVW62" s="183"/>
      <c r="WVX62" s="183"/>
      <c r="WVY62" s="183"/>
      <c r="WVZ62" s="183"/>
      <c r="WWA62" s="183"/>
      <c r="WWB62" s="183"/>
      <c r="WWC62" s="183"/>
      <c r="WWD62" s="183"/>
      <c r="WWE62" s="183"/>
      <c r="WWF62" s="183"/>
      <c r="WWG62" s="183"/>
      <c r="WWH62" s="183"/>
      <c r="WWI62" s="183"/>
      <c r="WWJ62" s="183"/>
      <c r="WWK62" s="183"/>
      <c r="WWL62" s="183"/>
      <c r="WWM62" s="183"/>
      <c r="WWN62" s="183"/>
      <c r="WWO62" s="183"/>
      <c r="WWP62" s="183"/>
      <c r="WWQ62" s="183"/>
      <c r="WWR62" s="183"/>
      <c r="WWS62" s="183"/>
      <c r="WWT62" s="183"/>
      <c r="WWU62" s="183"/>
      <c r="WWV62" s="183"/>
      <c r="WWW62" s="183"/>
      <c r="WWX62" s="183"/>
      <c r="WWY62" s="183"/>
      <c r="WWZ62" s="183"/>
      <c r="WXA62" s="183"/>
      <c r="WXB62" s="183"/>
      <c r="WXC62" s="183"/>
      <c r="WXD62" s="183"/>
      <c r="WXE62" s="183"/>
      <c r="WXF62" s="183"/>
      <c r="WXG62" s="183"/>
      <c r="WXH62" s="183"/>
      <c r="WXI62" s="183"/>
      <c r="WXJ62" s="183"/>
      <c r="WXK62" s="183"/>
      <c r="WXL62" s="183"/>
      <c r="WXM62" s="183"/>
      <c r="WXN62" s="183"/>
      <c r="WXO62" s="183"/>
      <c r="WXP62" s="183"/>
      <c r="WXQ62" s="183"/>
      <c r="WXR62" s="183"/>
      <c r="WXS62" s="183"/>
      <c r="WXT62" s="183"/>
      <c r="WXU62" s="183"/>
      <c r="WXV62" s="183"/>
      <c r="WXW62" s="183"/>
      <c r="WXX62" s="183"/>
      <c r="WXY62" s="183"/>
      <c r="WXZ62" s="183"/>
      <c r="WYA62" s="183"/>
      <c r="WYB62" s="183"/>
      <c r="WYC62" s="183"/>
      <c r="WYD62" s="183"/>
      <c r="WYE62" s="183"/>
      <c r="WYF62" s="183"/>
      <c r="WYG62" s="183"/>
      <c r="WYH62" s="183"/>
      <c r="WYI62" s="183"/>
      <c r="WYJ62" s="183"/>
      <c r="WYK62" s="183"/>
      <c r="WYL62" s="183"/>
      <c r="WYM62" s="183"/>
      <c r="WYN62" s="183"/>
      <c r="WYO62" s="183"/>
      <c r="WYP62" s="183"/>
      <c r="WYQ62" s="183"/>
      <c r="WYR62" s="183"/>
      <c r="WYS62" s="183"/>
      <c r="WYT62" s="183"/>
      <c r="WYU62" s="183"/>
      <c r="WYV62" s="183"/>
      <c r="WYW62" s="183"/>
      <c r="WYX62" s="183"/>
      <c r="WYY62" s="183"/>
      <c r="WYZ62" s="183"/>
      <c r="WZA62" s="183"/>
      <c r="WZB62" s="183"/>
      <c r="WZC62" s="183"/>
      <c r="WZD62" s="183"/>
      <c r="WZE62" s="183"/>
      <c r="WZF62" s="183"/>
      <c r="WZG62" s="183"/>
      <c r="WZH62" s="183"/>
      <c r="WZI62" s="183"/>
      <c r="WZJ62" s="183"/>
      <c r="WZK62" s="183"/>
      <c r="WZL62" s="183"/>
      <c r="WZM62" s="183"/>
      <c r="WZN62" s="183"/>
      <c r="WZO62" s="183"/>
      <c r="WZP62" s="183"/>
      <c r="WZQ62" s="183"/>
      <c r="WZR62" s="183"/>
      <c r="WZS62" s="183"/>
      <c r="WZT62" s="183"/>
      <c r="WZU62" s="183"/>
      <c r="WZV62" s="183"/>
      <c r="WZW62" s="183"/>
      <c r="WZX62" s="183"/>
      <c r="WZY62" s="183"/>
      <c r="WZZ62" s="183"/>
      <c r="XAA62" s="183"/>
      <c r="XAB62" s="183"/>
      <c r="XAC62" s="183"/>
      <c r="XAD62" s="183"/>
      <c r="XAE62" s="183"/>
      <c r="XAF62" s="183"/>
      <c r="XAG62" s="183"/>
      <c r="XAH62" s="183"/>
      <c r="XAI62" s="183"/>
      <c r="XAJ62" s="183"/>
      <c r="XAK62" s="183"/>
      <c r="XAL62" s="183"/>
      <c r="XAM62" s="183"/>
      <c r="XAN62" s="183"/>
      <c r="XAO62" s="183"/>
      <c r="XAP62" s="183"/>
      <c r="XAQ62" s="183"/>
      <c r="XAR62" s="183"/>
      <c r="XAS62" s="183"/>
      <c r="XAT62" s="183"/>
      <c r="XAU62" s="183"/>
      <c r="XAV62" s="183"/>
      <c r="XAW62" s="183"/>
      <c r="XAX62" s="183"/>
      <c r="XAY62" s="183"/>
      <c r="XAZ62" s="183"/>
      <c r="XBA62" s="183"/>
      <c r="XBB62" s="183"/>
      <c r="XBC62" s="183"/>
      <c r="XBD62" s="183"/>
      <c r="XBE62" s="183"/>
      <c r="XBF62" s="183"/>
      <c r="XBG62" s="183"/>
      <c r="XBH62" s="183"/>
      <c r="XBI62" s="183"/>
      <c r="XBJ62" s="183"/>
      <c r="XBK62" s="183"/>
      <c r="XBL62" s="183"/>
      <c r="XBM62" s="183"/>
      <c r="XBN62" s="183"/>
      <c r="XBO62" s="183"/>
      <c r="XBP62" s="183"/>
      <c r="XBQ62" s="183"/>
      <c r="XBR62" s="183"/>
      <c r="XBS62" s="183"/>
      <c r="XBT62" s="183"/>
      <c r="XBU62" s="183"/>
      <c r="XBV62" s="183"/>
      <c r="XBW62" s="183"/>
      <c r="XBX62" s="183"/>
      <c r="XBY62" s="183"/>
      <c r="XBZ62" s="183"/>
      <c r="XCA62" s="183"/>
      <c r="XCB62" s="183"/>
      <c r="XCC62" s="183"/>
      <c r="XCD62" s="183"/>
      <c r="XCE62" s="183"/>
      <c r="XCF62" s="183"/>
      <c r="XCG62" s="183"/>
      <c r="XCH62" s="183"/>
      <c r="XCI62" s="183"/>
      <c r="XCJ62" s="183"/>
      <c r="XCK62" s="183"/>
      <c r="XCL62" s="183"/>
      <c r="XCM62" s="183"/>
      <c r="XCN62" s="183"/>
      <c r="XCO62" s="183"/>
      <c r="XCP62" s="183"/>
      <c r="XCQ62" s="183"/>
      <c r="XCR62" s="183"/>
      <c r="XCS62" s="183"/>
      <c r="XCT62" s="183"/>
      <c r="XCU62" s="183"/>
      <c r="XCV62" s="183"/>
      <c r="XCW62" s="183"/>
      <c r="XCX62" s="183"/>
      <c r="XCY62" s="183"/>
      <c r="XCZ62" s="183"/>
      <c r="XDA62" s="183"/>
      <c r="XDB62" s="183"/>
      <c r="XDC62" s="183"/>
      <c r="XDD62" s="183"/>
      <c r="XDE62" s="183"/>
      <c r="XDF62" s="183"/>
      <c r="XDG62" s="183"/>
      <c r="XDH62" s="183"/>
      <c r="XDI62" s="183"/>
      <c r="XDJ62" s="183"/>
      <c r="XDK62" s="183"/>
      <c r="XDL62" s="183"/>
      <c r="XDM62" s="183"/>
      <c r="XDN62" s="183"/>
      <c r="XDO62" s="183"/>
      <c r="XDP62" s="183"/>
      <c r="XDQ62" s="183"/>
      <c r="XDR62" s="183"/>
      <c r="XDS62" s="183"/>
      <c r="XDT62" s="183"/>
      <c r="XDU62" s="183"/>
      <c r="XDV62" s="183"/>
      <c r="XDW62" s="183"/>
      <c r="XDX62" s="183"/>
      <c r="XDY62" s="183"/>
      <c r="XDZ62" s="183"/>
      <c r="XEA62" s="183"/>
      <c r="XEB62" s="183"/>
      <c r="XEC62" s="183"/>
      <c r="XED62" s="183"/>
      <c r="XEE62" s="183"/>
      <c r="XEF62" s="183"/>
      <c r="XEG62" s="183"/>
      <c r="XEH62" s="183"/>
      <c r="XEI62" s="183"/>
      <c r="XEJ62" s="183"/>
      <c r="XEK62" s="183"/>
      <c r="XEL62" s="183"/>
      <c r="XEM62" s="183"/>
      <c r="XEN62" s="183"/>
      <c r="XEO62" s="183"/>
      <c r="XEP62" s="183"/>
      <c r="XEQ62" s="183"/>
      <c r="XER62" s="183"/>
      <c r="XES62" s="183"/>
      <c r="XET62" s="183"/>
      <c r="XEU62" s="183"/>
      <c r="XEV62" s="183"/>
      <c r="XEW62" s="183"/>
      <c r="XEX62" s="183"/>
      <c r="XEY62" s="183"/>
    </row>
    <row r="63" spans="1:16379" s="127" customFormat="1" ht="15" customHeight="1">
      <c r="F63" s="150"/>
      <c r="G63" s="150"/>
      <c r="H63" s="150"/>
      <c r="I63" s="150"/>
      <c r="J63" s="150"/>
      <c r="K63" s="150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</row>
    <row r="64" spans="1:16379" s="156" customFormat="1" ht="15" customHeight="1">
      <c r="A64" s="156" t="s">
        <v>269</v>
      </c>
      <c r="K64" s="157"/>
      <c r="L64" s="157"/>
      <c r="M64" s="157"/>
    </row>
    <row r="65" spans="1:10" s="156" customFormat="1" ht="15" customHeight="1">
      <c r="A65" s="371" t="s">
        <v>270</v>
      </c>
      <c r="B65" s="371"/>
      <c r="C65" s="371"/>
      <c r="D65" s="371"/>
      <c r="E65" s="371"/>
      <c r="F65" s="371"/>
      <c r="G65" s="371"/>
      <c r="H65" s="371"/>
      <c r="I65" s="158"/>
      <c r="J65" s="159"/>
    </row>
    <row r="66" spans="1:10" s="156" customFormat="1" ht="15" customHeight="1">
      <c r="A66" s="371"/>
      <c r="B66" s="371"/>
      <c r="C66" s="371"/>
      <c r="D66" s="371"/>
      <c r="E66" s="371"/>
      <c r="F66" s="371"/>
      <c r="G66" s="371"/>
      <c r="H66" s="371"/>
      <c r="I66" s="158"/>
      <c r="J66" s="159"/>
    </row>
    <row r="67" spans="1:10" s="156" customFormat="1" ht="15" customHeight="1">
      <c r="A67" s="156" t="s">
        <v>271</v>
      </c>
      <c r="B67" s="160"/>
      <c r="G67" s="158"/>
      <c r="H67" s="158"/>
      <c r="I67" s="158"/>
      <c r="J67" s="159"/>
    </row>
    <row r="68" spans="1:10" s="127" customFormat="1" ht="15" customHeight="1">
      <c r="A68" s="161"/>
      <c r="B68" s="43"/>
      <c r="C68" s="1"/>
      <c r="D68" s="1"/>
      <c r="E68" s="1"/>
      <c r="F68" s="1"/>
      <c r="G68" s="162"/>
      <c r="H68" s="162"/>
      <c r="I68" s="162"/>
      <c r="J68" s="163"/>
    </row>
    <row r="69" spans="1:10" s="127" customFormat="1" ht="15" customHeight="1">
      <c r="A69" s="164" t="s">
        <v>272</v>
      </c>
      <c r="B69" s="43"/>
      <c r="C69" s="43"/>
      <c r="D69" s="43"/>
      <c r="E69" s="43"/>
      <c r="F69" s="164" t="s">
        <v>273</v>
      </c>
      <c r="G69" s="162"/>
      <c r="H69" s="162"/>
      <c r="I69" s="162"/>
      <c r="J69" s="163"/>
    </row>
    <row r="70" spans="1:10" s="127" customFormat="1" ht="15" customHeight="1">
      <c r="A70" s="165" t="s">
        <v>274</v>
      </c>
      <c r="B70" s="1"/>
      <c r="C70" s="1"/>
      <c r="D70" s="1"/>
      <c r="E70" s="166"/>
      <c r="F70" s="1" t="s">
        <v>275</v>
      </c>
      <c r="G70" s="162"/>
      <c r="H70" s="162"/>
      <c r="I70" s="162"/>
      <c r="J70" s="163"/>
    </row>
    <row r="71" spans="1:10" s="127" customFormat="1" ht="15" customHeight="1">
      <c r="A71" s="1" t="s">
        <v>276</v>
      </c>
      <c r="B71" s="1"/>
      <c r="C71" s="1"/>
      <c r="D71" s="1"/>
      <c r="E71" s="166"/>
      <c r="F71" s="1" t="s">
        <v>277</v>
      </c>
      <c r="G71" s="162"/>
      <c r="H71" s="162"/>
      <c r="I71" s="162"/>
      <c r="J71" s="163"/>
    </row>
    <row r="72" spans="1:10" s="127" customFormat="1" ht="15" customHeight="1">
      <c r="A72" s="1" t="s">
        <v>278</v>
      </c>
      <c r="B72" s="1"/>
      <c r="C72" s="1"/>
      <c r="D72" s="166"/>
      <c r="E72" s="166"/>
      <c r="F72" s="1" t="s">
        <v>278</v>
      </c>
      <c r="G72" s="162"/>
      <c r="H72" s="162"/>
      <c r="I72" s="162"/>
      <c r="J72" s="163"/>
    </row>
    <row r="73" spans="1:10" s="127" customFormat="1" ht="15" customHeight="1">
      <c r="A73" s="1"/>
      <c r="B73" s="1"/>
      <c r="C73" s="1"/>
      <c r="D73" s="166"/>
      <c r="E73" s="166"/>
      <c r="F73" s="1"/>
      <c r="G73" s="162"/>
      <c r="H73" s="162"/>
      <c r="I73" s="162"/>
      <c r="J73" s="163"/>
    </row>
    <row r="74" spans="1:10" s="127" customFormat="1" ht="15" customHeight="1">
      <c r="A74" s="164" t="s">
        <v>279</v>
      </c>
      <c r="B74" s="43"/>
      <c r="C74" s="1"/>
      <c r="D74" s="1"/>
      <c r="E74" s="1"/>
      <c r="F74" s="164" t="s">
        <v>279</v>
      </c>
      <c r="G74" s="162"/>
      <c r="H74" s="162"/>
      <c r="I74" s="162"/>
      <c r="J74" s="163"/>
    </row>
    <row r="75" spans="1:10" s="127" customFormat="1" ht="15" customHeight="1">
      <c r="A75" s="1" t="s">
        <v>280</v>
      </c>
      <c r="B75" s="1" t="s">
        <v>281</v>
      </c>
      <c r="C75" s="1"/>
      <c r="D75" s="1"/>
      <c r="E75" s="1"/>
      <c r="F75" s="1" t="s">
        <v>282</v>
      </c>
      <c r="G75" s="1" t="s">
        <v>283</v>
      </c>
      <c r="H75" s="1"/>
      <c r="I75" s="162"/>
      <c r="J75" s="163"/>
    </row>
    <row r="76" spans="1:10" s="127" customFormat="1" ht="15" customHeight="1">
      <c r="A76" s="1" t="s">
        <v>284</v>
      </c>
      <c r="B76" s="1" t="s">
        <v>285</v>
      </c>
      <c r="C76" s="1"/>
      <c r="D76" s="1"/>
      <c r="E76" s="1"/>
      <c r="F76" s="1"/>
      <c r="G76" s="162"/>
      <c r="H76" s="162"/>
      <c r="I76" s="162"/>
      <c r="J76" s="163"/>
    </row>
    <row r="77" spans="1:10" s="127" customFormat="1" ht="15" customHeight="1">
      <c r="A77" s="1" t="s">
        <v>286</v>
      </c>
      <c r="B77" s="1" t="s">
        <v>287</v>
      </c>
      <c r="C77" s="1"/>
      <c r="D77" s="1"/>
      <c r="E77" s="1"/>
      <c r="H77" s="167"/>
      <c r="I77" s="167"/>
      <c r="J77" s="167"/>
    </row>
    <row r="78" spans="1:10" s="127" customFormat="1" ht="15" customHeight="1">
      <c r="A78" s="1"/>
      <c r="B78" s="1"/>
      <c r="C78" s="1"/>
      <c r="D78" s="1"/>
      <c r="E78" s="1"/>
      <c r="G78" s="168"/>
      <c r="H78" s="168"/>
    </row>
    <row r="79" spans="1:10" s="127" customFormat="1" ht="15" customHeight="1">
      <c r="A79" s="164" t="s">
        <v>288</v>
      </c>
      <c r="B79" s="169" t="s">
        <v>94</v>
      </c>
      <c r="C79" s="1"/>
      <c r="D79" s="1"/>
      <c r="E79" s="1"/>
      <c r="F79" s="164" t="s">
        <v>288</v>
      </c>
      <c r="G79" s="169" t="s">
        <v>94</v>
      </c>
      <c r="H79" s="168"/>
    </row>
    <row r="80" spans="1:10" s="127" customFormat="1" ht="15" customHeight="1">
      <c r="A80" s="170" t="s">
        <v>289</v>
      </c>
      <c r="B80" s="1"/>
      <c r="C80" s="1"/>
      <c r="D80" s="1"/>
      <c r="E80" s="1"/>
      <c r="F80" s="1" t="s">
        <v>290</v>
      </c>
      <c r="G80" s="1"/>
      <c r="H80" s="168"/>
    </row>
    <row r="81" spans="1:16" s="127" customFormat="1" ht="15" customHeight="1">
      <c r="A81" s="170" t="s">
        <v>291</v>
      </c>
      <c r="B81" s="169"/>
      <c r="C81" s="1"/>
      <c r="D81" s="1"/>
      <c r="E81" s="1"/>
      <c r="F81" s="1" t="s">
        <v>292</v>
      </c>
      <c r="G81" s="1"/>
      <c r="H81" s="168"/>
      <c r="I81" s="1"/>
      <c r="J81" s="1"/>
    </row>
    <row r="82" spans="1:16" s="127" customFormat="1" ht="15" customHeight="1">
      <c r="A82" s="170" t="s">
        <v>293</v>
      </c>
      <c r="B82" s="169"/>
      <c r="C82" s="1"/>
      <c r="D82" s="1"/>
      <c r="E82" s="1"/>
      <c r="G82" s="168"/>
      <c r="H82" s="1"/>
      <c r="I82" s="1"/>
      <c r="J82" s="1"/>
    </row>
    <row r="83" spans="1:16" s="127" customFormat="1" ht="15" customHeight="1">
      <c r="A83" s="170"/>
      <c r="B83" s="169"/>
      <c r="C83" s="1"/>
      <c r="D83" s="1"/>
      <c r="E83" s="1"/>
      <c r="G83" s="168"/>
      <c r="H83" s="1"/>
      <c r="I83" s="1"/>
      <c r="J83" s="1"/>
    </row>
    <row r="84" spans="1:16" s="127" customFormat="1" ht="15" customHeight="1">
      <c r="A84" s="164" t="s">
        <v>294</v>
      </c>
      <c r="B84" s="169" t="s">
        <v>106</v>
      </c>
      <c r="C84" s="1"/>
      <c r="D84" s="1"/>
      <c r="E84" s="1"/>
      <c r="F84" s="164" t="s">
        <v>294</v>
      </c>
      <c r="G84" s="169" t="s">
        <v>106</v>
      </c>
      <c r="H84" s="1"/>
      <c r="I84" s="1"/>
      <c r="J84" s="1"/>
    </row>
    <row r="85" spans="1:16" s="127" customFormat="1" ht="15" customHeight="1">
      <c r="A85" s="170" t="s">
        <v>295</v>
      </c>
      <c r="B85" s="1"/>
      <c r="C85" s="1"/>
      <c r="D85" s="1"/>
      <c r="E85" s="1"/>
      <c r="F85" s="170" t="s">
        <v>296</v>
      </c>
      <c r="G85" s="1"/>
      <c r="H85" s="1"/>
      <c r="I85" s="1"/>
      <c r="J85" s="1"/>
    </row>
    <row r="86" spans="1:16" s="127" customFormat="1" ht="15" customHeight="1">
      <c r="A86" s="1" t="s">
        <v>297</v>
      </c>
      <c r="B86" s="1"/>
      <c r="C86" s="1"/>
      <c r="D86" s="1"/>
      <c r="E86" s="1"/>
      <c r="H86" s="1"/>
      <c r="I86" s="1"/>
      <c r="J86" s="1"/>
    </row>
    <row r="87" spans="1:16" s="127" customFormat="1" ht="15" customHeight="1">
      <c r="A87" s="170" t="s">
        <v>590</v>
      </c>
      <c r="B87" s="1"/>
      <c r="C87" s="1"/>
      <c r="D87" s="1"/>
      <c r="E87" s="1"/>
      <c r="G87" s="168"/>
      <c r="H87" s="1"/>
      <c r="I87" s="1"/>
      <c r="J87" s="1"/>
    </row>
    <row r="88" spans="1:16" s="127" customFormat="1" ht="15" customHeight="1">
      <c r="C88" s="1"/>
      <c r="D88" s="1"/>
      <c r="E88" s="1"/>
      <c r="G88" s="168"/>
      <c r="H88" s="1"/>
      <c r="I88" s="1"/>
      <c r="J88" s="1"/>
    </row>
    <row r="89" spans="1:16" s="127" customFormat="1" ht="15" customHeight="1">
      <c r="C89" s="1"/>
      <c r="D89" s="1"/>
      <c r="E89" s="1"/>
      <c r="F89" s="164" t="s">
        <v>298</v>
      </c>
      <c r="G89" s="169" t="s">
        <v>140</v>
      </c>
      <c r="H89" s="1"/>
      <c r="I89" s="1"/>
      <c r="J89" s="1"/>
    </row>
    <row r="90" spans="1:16" s="127" customFormat="1" ht="15" customHeight="1">
      <c r="C90" s="1"/>
      <c r="D90" s="1"/>
      <c r="E90" s="1"/>
      <c r="F90" s="1" t="s">
        <v>299</v>
      </c>
      <c r="G90" s="1" t="s">
        <v>300</v>
      </c>
      <c r="H90" s="1"/>
      <c r="I90" s="1"/>
      <c r="J90" s="1"/>
    </row>
    <row r="91" spans="1:16" s="127" customFormat="1" ht="15" customHeight="1">
      <c r="F91" s="1" t="s">
        <v>301</v>
      </c>
      <c r="G91" s="1" t="s">
        <v>302</v>
      </c>
    </row>
    <row r="92" spans="1:16" s="127" customFormat="1" ht="15" customHeight="1">
      <c r="H92" s="168"/>
    </row>
    <row r="93" spans="1:16" s="127" customFormat="1" ht="15" customHeight="1">
      <c r="H93" s="168"/>
    </row>
    <row r="94" spans="1:16" s="127" customFormat="1" ht="15" customHeight="1">
      <c r="H94" s="168"/>
    </row>
    <row r="95" spans="1:16" s="127" customFormat="1" ht="15" customHeight="1">
      <c r="H95" s="168"/>
    </row>
    <row r="96" spans="1:16" s="127" customFormat="1" ht="15" customHeight="1">
      <c r="G96" s="168"/>
      <c r="H96" s="168"/>
      <c r="O96" s="9"/>
      <c r="P96" s="9"/>
    </row>
    <row r="97" spans="1:16" ht="15" customHeight="1">
      <c r="O97" s="9"/>
      <c r="P97" s="9"/>
    </row>
    <row r="99" spans="1:16" ht="15" customHeight="1">
      <c r="A99" s="127"/>
      <c r="B99" s="127"/>
      <c r="C99" s="127"/>
      <c r="D99" s="127"/>
      <c r="E99" s="127"/>
      <c r="F99" s="127"/>
      <c r="G99" s="168"/>
      <c r="H99" s="168"/>
      <c r="I99" s="127"/>
      <c r="J99" s="127"/>
      <c r="K99" s="127"/>
      <c r="L99" s="127"/>
    </row>
    <row r="100" spans="1:16" ht="15" customHeight="1">
      <c r="A100" s="127"/>
      <c r="B100" s="127"/>
      <c r="C100" s="127"/>
      <c r="D100" s="127"/>
      <c r="E100" s="127"/>
      <c r="F100" s="127"/>
      <c r="G100" s="168"/>
      <c r="H100" s="168"/>
      <c r="I100" s="127"/>
      <c r="J100" s="127"/>
      <c r="K100" s="127"/>
      <c r="L100" s="127"/>
    </row>
    <row r="101" spans="1:16" ht="15" customHeight="1">
      <c r="A101" s="127"/>
      <c r="B101" s="127"/>
      <c r="C101" s="127"/>
      <c r="D101" s="127"/>
      <c r="E101" s="127"/>
      <c r="F101" s="127"/>
      <c r="G101" s="168"/>
      <c r="H101" s="168"/>
      <c r="I101" s="127"/>
      <c r="J101" s="127"/>
      <c r="K101" s="127"/>
      <c r="L101" s="127"/>
    </row>
    <row r="102" spans="1:16" ht="15" customHeight="1">
      <c r="A102" s="127"/>
      <c r="B102" s="127"/>
      <c r="C102" s="127"/>
      <c r="D102" s="127"/>
      <c r="E102" s="127"/>
      <c r="F102" s="127"/>
      <c r="G102" s="168"/>
      <c r="H102" s="168"/>
      <c r="I102" s="127"/>
      <c r="J102" s="127"/>
      <c r="K102" s="127"/>
      <c r="L102" s="127"/>
    </row>
    <row r="103" spans="1:16" ht="15" customHeight="1">
      <c r="A103" s="127"/>
      <c r="B103" s="127"/>
      <c r="C103" s="127"/>
      <c r="D103" s="127"/>
      <c r="E103" s="127"/>
      <c r="F103" s="127"/>
      <c r="G103" s="168"/>
      <c r="H103" s="168"/>
      <c r="I103" s="127"/>
      <c r="J103" s="127"/>
      <c r="K103" s="127"/>
      <c r="L103" s="127"/>
    </row>
    <row r="104" spans="1:16" ht="15" customHeight="1">
      <c r="A104" s="127"/>
      <c r="B104" s="127"/>
      <c r="C104" s="127"/>
      <c r="D104" s="127"/>
      <c r="E104" s="127"/>
      <c r="F104" s="127"/>
      <c r="G104" s="168"/>
      <c r="H104" s="168"/>
      <c r="I104" s="127"/>
      <c r="J104" s="127"/>
      <c r="K104" s="127"/>
      <c r="L104" s="127"/>
    </row>
    <row r="105" spans="1:16" ht="15" customHeight="1">
      <c r="A105" s="127"/>
      <c r="B105" s="127"/>
      <c r="C105" s="127"/>
      <c r="D105" s="127"/>
      <c r="E105" s="127"/>
      <c r="F105" s="127"/>
      <c r="G105" s="168"/>
      <c r="H105" s="168"/>
      <c r="I105" s="127"/>
      <c r="J105" s="127"/>
      <c r="K105" s="127"/>
      <c r="L105" s="127"/>
    </row>
  </sheetData>
  <mergeCells count="28">
    <mergeCell ref="D6:E6"/>
    <mergeCell ref="D7:E7"/>
    <mergeCell ref="C1:J1"/>
    <mergeCell ref="A3:H3"/>
    <mergeCell ref="A5:A8"/>
    <mergeCell ref="D5:E5"/>
    <mergeCell ref="D8:E8"/>
    <mergeCell ref="B25:C26"/>
    <mergeCell ref="F11:G11"/>
    <mergeCell ref="A12:A13"/>
    <mergeCell ref="B12:C13"/>
    <mergeCell ref="F12:G13"/>
    <mergeCell ref="A27:A35"/>
    <mergeCell ref="A14:A22"/>
    <mergeCell ref="A52:A53"/>
    <mergeCell ref="B52:C53"/>
    <mergeCell ref="A65:H66"/>
    <mergeCell ref="F38:G38"/>
    <mergeCell ref="A39:A40"/>
    <mergeCell ref="B39:C40"/>
    <mergeCell ref="F39:G40"/>
    <mergeCell ref="A54:A62"/>
    <mergeCell ref="F51:G51"/>
    <mergeCell ref="F52:G53"/>
    <mergeCell ref="A41:A49"/>
    <mergeCell ref="F24:G24"/>
    <mergeCell ref="F25:G26"/>
    <mergeCell ref="A25:A26"/>
  </mergeCells>
  <hyperlinks>
    <hyperlink ref="A2" location="MENU!A1" display="BACK TO MENU" xr:uid="{A21C42E4-8FB3-45EF-B881-385523B2B021}"/>
    <hyperlink ref="A72" r:id="rId1" display="http://www.tslines.com/" xr:uid="{47789889-8649-4820-B003-70C14D2BC46C}"/>
    <hyperlink ref="F72" r:id="rId2" display="http://www.tslines.com/" xr:uid="{97328007-E9D4-4893-9E9E-64226735446D}"/>
    <hyperlink ref="G84" r:id="rId3" xr:uid="{434E4990-F385-411D-A694-AF4D77C69E89}"/>
    <hyperlink ref="G89" r:id="rId4" xr:uid="{D2015E93-81A1-4FC1-8E33-072F98BB0F5E}"/>
    <hyperlink ref="B84" r:id="rId5" xr:uid="{1C8ABC73-DA4B-49BE-AC51-B21F3E1D321C}"/>
    <hyperlink ref="G79" r:id="rId6" display="mailto:cus.tslhph@tslines.com.vn" xr:uid="{1A5CE5E4-092A-49FB-B276-F21C28AC43F4}"/>
    <hyperlink ref="B79" r:id="rId7" display="mailto:cus.tslhph@tslines.com.vn" xr:uid="{04712354-4FF2-485B-909D-06CC77EFF478}"/>
  </hyperlinks>
  <pageMargins left="0.7" right="0.7" top="0.75" bottom="0.75" header="0.3" footer="0.3"/>
  <pageSetup paperSize="9" orientation="portrait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DCB0-8C80-48D2-9955-D5C236461BF9}">
  <sheetPr>
    <tabColor rgb="FFFF0000"/>
  </sheetPr>
  <dimension ref="A1:GX78"/>
  <sheetViews>
    <sheetView workbookViewId="0"/>
  </sheetViews>
  <sheetFormatPr defaultColWidth="12.42578125" defaultRowHeight="15" customHeight="1"/>
  <cols>
    <col min="1" max="1" width="21.42578125" style="1" customWidth="1"/>
    <col min="2" max="2" width="25.85546875" style="1" customWidth="1"/>
    <col min="3" max="3" width="9.85546875" style="1" bestFit="1" customWidth="1"/>
    <col min="4" max="4" width="21.42578125" style="1" customWidth="1"/>
    <col min="5" max="5" width="19.85546875" style="1" customWidth="1"/>
    <col min="6" max="6" width="22.140625" style="1" customWidth="1"/>
    <col min="7" max="7" width="12.42578125" style="1"/>
    <col min="8" max="8" width="16" style="1" bestFit="1" customWidth="1"/>
    <col min="9" max="9" width="17" style="1" customWidth="1"/>
    <col min="10" max="10" width="19.28515625" style="1" bestFit="1" customWidth="1"/>
    <col min="11" max="13" width="16.42578125" style="1" bestFit="1" customWidth="1"/>
    <col min="14" max="16384" width="12.42578125" style="1"/>
  </cols>
  <sheetData>
    <row r="1" spans="1:206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</row>
    <row r="2" spans="1:206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6" s="174" customFormat="1" ht="20.25">
      <c r="A3" s="361" t="s">
        <v>438</v>
      </c>
      <c r="B3" s="361"/>
      <c r="C3" s="361"/>
      <c r="D3" s="361"/>
      <c r="E3" s="361"/>
      <c r="F3" s="361"/>
      <c r="G3" s="361"/>
      <c r="H3" s="361"/>
      <c r="I3" s="197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56" t="s">
        <v>34</v>
      </c>
      <c r="C5" s="57" t="s">
        <v>35</v>
      </c>
      <c r="D5" s="333" t="s">
        <v>52</v>
      </c>
      <c r="E5" s="334"/>
      <c r="F5" s="57" t="s">
        <v>53</v>
      </c>
      <c r="G5" s="57" t="s">
        <v>54</v>
      </c>
      <c r="H5" s="58" t="s">
        <v>55</v>
      </c>
    </row>
    <row r="6" spans="1:206" ht="14.25" customHeight="1">
      <c r="A6" s="363"/>
      <c r="B6" s="59" t="s">
        <v>39</v>
      </c>
      <c r="C6" s="60" t="s">
        <v>40</v>
      </c>
      <c r="D6" s="342" t="s">
        <v>56</v>
      </c>
      <c r="E6" s="343"/>
      <c r="F6" s="61" t="s">
        <v>57</v>
      </c>
      <c r="G6" s="61" t="s">
        <v>57</v>
      </c>
      <c r="H6" s="62" t="s">
        <v>58</v>
      </c>
    </row>
    <row r="7" spans="1:206" ht="14.25" customHeight="1" thickBot="1">
      <c r="A7" s="364"/>
      <c r="B7" s="63" t="s">
        <v>45</v>
      </c>
      <c r="C7" s="64" t="s">
        <v>46</v>
      </c>
      <c r="D7" s="335" t="s">
        <v>57</v>
      </c>
      <c r="E7" s="336"/>
      <c r="F7" s="64" t="s">
        <v>59</v>
      </c>
      <c r="G7" s="64" t="s">
        <v>60</v>
      </c>
      <c r="H7" s="65" t="s">
        <v>60</v>
      </c>
    </row>
    <row r="8" spans="1:206" s="174" customFormat="1" ht="15" customHeight="1">
      <c r="A8" s="234"/>
      <c r="B8" s="235"/>
      <c r="C8" s="235"/>
      <c r="D8" s="235"/>
      <c r="E8" s="235"/>
      <c r="F8" s="235"/>
      <c r="G8" s="235"/>
      <c r="H8" s="198"/>
      <c r="I8" s="197"/>
    </row>
    <row r="9" spans="1:206" s="127" customFormat="1" ht="15" customHeight="1" thickBot="1">
      <c r="A9" s="200" t="s">
        <v>304</v>
      </c>
      <c r="B9" s="201" t="s">
        <v>439</v>
      </c>
      <c r="C9" s="226"/>
      <c r="D9" s="226"/>
      <c r="E9" s="203"/>
      <c r="K9" s="14"/>
      <c r="L9" s="14"/>
      <c r="M9" s="14"/>
      <c r="N9" s="174"/>
      <c r="O9" s="174"/>
    </row>
    <row r="10" spans="1:206" s="127" customFormat="1" ht="15" customHeight="1">
      <c r="A10" s="130" t="s">
        <v>233</v>
      </c>
      <c r="B10" s="131" t="s">
        <v>234</v>
      </c>
      <c r="C10" s="132" t="s">
        <v>235</v>
      </c>
      <c r="D10" s="133" t="s">
        <v>236</v>
      </c>
      <c r="E10" s="153" t="s">
        <v>237</v>
      </c>
      <c r="F10" s="378"/>
      <c r="G10" s="379"/>
      <c r="H10" s="187" t="s">
        <v>237</v>
      </c>
      <c r="I10" s="248" t="s">
        <v>440</v>
      </c>
      <c r="J10" s="248" t="s">
        <v>441</v>
      </c>
      <c r="K10" s="248" t="s">
        <v>442</v>
      </c>
      <c r="L10" s="248" t="s">
        <v>443</v>
      </c>
      <c r="M10" s="249" t="s">
        <v>444</v>
      </c>
      <c r="N10" s="174"/>
      <c r="O10" s="174"/>
    </row>
    <row r="11" spans="1:206" s="127" customFormat="1" ht="15" customHeight="1">
      <c r="A11" s="372" t="s">
        <v>244</v>
      </c>
      <c r="B11" s="374"/>
      <c r="C11" s="375"/>
      <c r="D11" s="136" t="s">
        <v>245</v>
      </c>
      <c r="E11" s="139" t="s">
        <v>246</v>
      </c>
      <c r="F11" s="381" t="s">
        <v>413</v>
      </c>
      <c r="G11" s="382"/>
      <c r="H11" s="214" t="s">
        <v>309</v>
      </c>
      <c r="I11" s="190" t="s">
        <v>445</v>
      </c>
      <c r="J11" s="190" t="s">
        <v>446</v>
      </c>
      <c r="K11" s="190" t="s">
        <v>446</v>
      </c>
      <c r="L11" s="190" t="s">
        <v>446</v>
      </c>
      <c r="M11" s="191" t="s">
        <v>447</v>
      </c>
      <c r="N11" s="174"/>
      <c r="O11" s="174"/>
    </row>
    <row r="12" spans="1:206" s="127" customFormat="1" ht="15" customHeight="1">
      <c r="A12" s="373"/>
      <c r="B12" s="376"/>
      <c r="C12" s="377"/>
      <c r="D12" s="140" t="s">
        <v>251</v>
      </c>
      <c r="E12" s="209" t="s">
        <v>252</v>
      </c>
      <c r="F12" s="383"/>
      <c r="G12" s="384"/>
      <c r="H12" s="189" t="s">
        <v>252</v>
      </c>
      <c r="I12" s="190" t="s">
        <v>448</v>
      </c>
      <c r="J12" s="190" t="s">
        <v>449</v>
      </c>
      <c r="K12" s="190" t="s">
        <v>450</v>
      </c>
      <c r="L12" s="190" t="s">
        <v>451</v>
      </c>
      <c r="M12" s="191" t="s">
        <v>452</v>
      </c>
      <c r="N12" s="174"/>
      <c r="O12" s="174"/>
    </row>
    <row r="13" spans="1:206" s="127" customFormat="1" ht="15" customHeight="1">
      <c r="A13" s="368" t="s">
        <v>39</v>
      </c>
      <c r="B13" s="277" t="s">
        <v>611</v>
      </c>
      <c r="C13" s="278" t="s">
        <v>597</v>
      </c>
      <c r="D13" s="142">
        <v>45628</v>
      </c>
      <c r="E13" s="143">
        <f t="shared" ref="E13:E20" si="0">D13+2</f>
        <v>45630</v>
      </c>
      <c r="F13" s="273" t="s">
        <v>453</v>
      </c>
      <c r="G13" s="186"/>
      <c r="H13" s="271">
        <v>45641</v>
      </c>
      <c r="I13" s="144">
        <f>H13+13</f>
        <v>45654</v>
      </c>
      <c r="J13" s="144">
        <f>H13+16</f>
        <v>45657</v>
      </c>
      <c r="K13" s="144">
        <f>H13+18</f>
        <v>45659</v>
      </c>
      <c r="L13" s="144">
        <f>H13+22</f>
        <v>45663</v>
      </c>
      <c r="M13" s="143">
        <f>H13+23</f>
        <v>45664</v>
      </c>
      <c r="N13" s="174"/>
      <c r="O13" s="174"/>
    </row>
    <row r="14" spans="1:206" s="127" customFormat="1" ht="15" customHeight="1">
      <c r="A14" s="369"/>
      <c r="B14" s="271" t="s">
        <v>602</v>
      </c>
      <c r="C14" s="143" t="s">
        <v>589</v>
      </c>
      <c r="D14" s="142">
        <v>45635</v>
      </c>
      <c r="E14" s="143">
        <f t="shared" si="0"/>
        <v>45637</v>
      </c>
      <c r="F14" s="273" t="s">
        <v>453</v>
      </c>
      <c r="G14" s="186"/>
      <c r="H14" s="271">
        <f t="shared" ref="H14:H17" si="1">H13+7</f>
        <v>45648</v>
      </c>
      <c r="I14" s="144">
        <f>H14+13</f>
        <v>45661</v>
      </c>
      <c r="J14" s="144">
        <f>H14+16</f>
        <v>45664</v>
      </c>
      <c r="K14" s="144">
        <f>H14+18</f>
        <v>45666</v>
      </c>
      <c r="L14" s="144">
        <f>H14+22</f>
        <v>45670</v>
      </c>
      <c r="M14" s="143">
        <f>H14+23</f>
        <v>45671</v>
      </c>
      <c r="N14" s="174"/>
      <c r="O14" s="174"/>
    </row>
    <row r="15" spans="1:206" s="127" customFormat="1" ht="15" customHeight="1">
      <c r="A15" s="369"/>
      <c r="B15" s="273" t="s">
        <v>559</v>
      </c>
      <c r="C15" s="186" t="s">
        <v>596</v>
      </c>
      <c r="D15" s="142">
        <f t="shared" ref="D15:D18" si="2">D14+7</f>
        <v>45642</v>
      </c>
      <c r="E15" s="143">
        <f t="shared" si="0"/>
        <v>45644</v>
      </c>
      <c r="F15" s="273" t="s">
        <v>453</v>
      </c>
      <c r="G15" s="186"/>
      <c r="H15" s="271">
        <f t="shared" si="1"/>
        <v>45655</v>
      </c>
      <c r="I15" s="144">
        <f>H15+13</f>
        <v>45668</v>
      </c>
      <c r="J15" s="144">
        <f>H15+16</f>
        <v>45671</v>
      </c>
      <c r="K15" s="144">
        <f>H15+18</f>
        <v>45673</v>
      </c>
      <c r="L15" s="144">
        <f>H15+22</f>
        <v>45677</v>
      </c>
      <c r="M15" s="143">
        <f>H15+23</f>
        <v>45678</v>
      </c>
      <c r="N15" s="174"/>
      <c r="O15" s="174"/>
    </row>
    <row r="16" spans="1:206" s="127" customFormat="1" ht="15" customHeight="1">
      <c r="A16" s="369"/>
      <c r="B16" s="273" t="s">
        <v>260</v>
      </c>
      <c r="C16" s="186" t="s">
        <v>566</v>
      </c>
      <c r="D16" s="142">
        <f t="shared" si="2"/>
        <v>45649</v>
      </c>
      <c r="E16" s="143">
        <f t="shared" si="0"/>
        <v>45651</v>
      </c>
      <c r="F16" s="273" t="s">
        <v>453</v>
      </c>
      <c r="G16" s="186"/>
      <c r="H16" s="271">
        <f t="shared" si="1"/>
        <v>45662</v>
      </c>
      <c r="I16" s="144">
        <f>H16+13</f>
        <v>45675</v>
      </c>
      <c r="J16" s="144">
        <f>H16+16</f>
        <v>45678</v>
      </c>
      <c r="K16" s="144">
        <f>H16+18</f>
        <v>45680</v>
      </c>
      <c r="L16" s="144">
        <f>H16+22</f>
        <v>45684</v>
      </c>
      <c r="M16" s="143">
        <f>H16+23</f>
        <v>45685</v>
      </c>
      <c r="N16" s="174"/>
      <c r="O16" s="174"/>
    </row>
    <row r="17" spans="1:15" s="127" customFormat="1" ht="15" customHeight="1">
      <c r="A17" s="369"/>
      <c r="B17" s="273" t="s">
        <v>602</v>
      </c>
      <c r="C17" s="186" t="s">
        <v>586</v>
      </c>
      <c r="D17" s="142">
        <f t="shared" si="2"/>
        <v>45656</v>
      </c>
      <c r="E17" s="143">
        <f t="shared" si="0"/>
        <v>45658</v>
      </c>
      <c r="F17" s="273" t="s">
        <v>453</v>
      </c>
      <c r="G17" s="186"/>
      <c r="H17" s="271">
        <f t="shared" si="1"/>
        <v>45669</v>
      </c>
      <c r="I17" s="144">
        <f>H17+13</f>
        <v>45682</v>
      </c>
      <c r="J17" s="144">
        <f>H17+16</f>
        <v>45685</v>
      </c>
      <c r="K17" s="144">
        <f>H17+18</f>
        <v>45687</v>
      </c>
      <c r="L17" s="144">
        <f>H17+22</f>
        <v>45691</v>
      </c>
      <c r="M17" s="143">
        <f>H17+23</f>
        <v>45692</v>
      </c>
      <c r="N17" s="174"/>
      <c r="O17" s="174"/>
    </row>
    <row r="18" spans="1:15" s="127" customFormat="1" ht="15" customHeight="1">
      <c r="A18" s="369"/>
      <c r="B18" s="273" t="s">
        <v>559</v>
      </c>
      <c r="C18" s="186" t="s">
        <v>597</v>
      </c>
      <c r="D18" s="142">
        <f t="shared" si="2"/>
        <v>45663</v>
      </c>
      <c r="E18" s="143">
        <f t="shared" si="0"/>
        <v>45665</v>
      </c>
      <c r="F18" s="273" t="s">
        <v>453</v>
      </c>
      <c r="G18" s="186"/>
      <c r="H18" s="271">
        <f t="shared" ref="H18:H20" si="3">H17+7</f>
        <v>45676</v>
      </c>
      <c r="I18" s="144">
        <f t="shared" ref="I18:I19" si="4">H18+13</f>
        <v>45689</v>
      </c>
      <c r="J18" s="144">
        <f t="shared" ref="J18:J20" si="5">H18+16</f>
        <v>45692</v>
      </c>
      <c r="K18" s="144">
        <f t="shared" ref="K18:K20" si="6">H18+18</f>
        <v>45694</v>
      </c>
      <c r="L18" s="144">
        <f t="shared" ref="L18:L20" si="7">H18+22</f>
        <v>45698</v>
      </c>
      <c r="M18" s="143">
        <f t="shared" ref="M18:M20" si="8">H18+23</f>
        <v>45699</v>
      </c>
      <c r="N18" s="174"/>
      <c r="O18" s="174"/>
    </row>
    <row r="19" spans="1:15" s="127" customFormat="1" ht="15" customHeight="1">
      <c r="A19" s="369"/>
      <c r="B19" s="273" t="s">
        <v>260</v>
      </c>
      <c r="C19" s="186" t="s">
        <v>605</v>
      </c>
      <c r="D19" s="142" t="s">
        <v>612</v>
      </c>
      <c r="E19" s="143"/>
      <c r="F19" s="273" t="s">
        <v>453</v>
      </c>
      <c r="G19" s="186"/>
      <c r="H19" s="271">
        <f t="shared" si="3"/>
        <v>45683</v>
      </c>
      <c r="I19" s="144">
        <f t="shared" si="4"/>
        <v>45696</v>
      </c>
      <c r="J19" s="144">
        <f t="shared" si="5"/>
        <v>45699</v>
      </c>
      <c r="K19" s="144">
        <f t="shared" si="6"/>
        <v>45701</v>
      </c>
      <c r="L19" s="144">
        <f t="shared" si="7"/>
        <v>45705</v>
      </c>
      <c r="M19" s="143">
        <f t="shared" si="8"/>
        <v>45706</v>
      </c>
      <c r="N19" s="174"/>
      <c r="O19" s="174"/>
    </row>
    <row r="20" spans="1:15" s="127" customFormat="1" ht="15" customHeight="1">
      <c r="A20" s="369"/>
      <c r="B20" s="273" t="s">
        <v>602</v>
      </c>
      <c r="C20" s="186" t="s">
        <v>605</v>
      </c>
      <c r="D20" s="142">
        <v>45677</v>
      </c>
      <c r="E20" s="143">
        <f t="shared" si="0"/>
        <v>45679</v>
      </c>
      <c r="F20" s="273" t="s">
        <v>453</v>
      </c>
      <c r="G20" s="186"/>
      <c r="H20" s="271">
        <f t="shared" si="3"/>
        <v>45690</v>
      </c>
      <c r="I20" s="144">
        <f>H20+13</f>
        <v>45703</v>
      </c>
      <c r="J20" s="144">
        <f t="shared" si="5"/>
        <v>45706</v>
      </c>
      <c r="K20" s="144">
        <f t="shared" si="6"/>
        <v>45708</v>
      </c>
      <c r="L20" s="144">
        <f t="shared" si="7"/>
        <v>45712</v>
      </c>
      <c r="M20" s="143">
        <f t="shared" si="8"/>
        <v>45713</v>
      </c>
      <c r="N20" s="174"/>
      <c r="O20" s="174"/>
    </row>
    <row r="21" spans="1:15" s="127" customFormat="1" ht="15" customHeight="1" thickBot="1">
      <c r="A21" s="370"/>
      <c r="B21" s="272" t="s">
        <v>559</v>
      </c>
      <c r="C21" s="148" t="s">
        <v>605</v>
      </c>
      <c r="D21" s="147">
        <f t="shared" ref="D21" si="9">D20+7</f>
        <v>45684</v>
      </c>
      <c r="E21" s="148">
        <f>D21+2</f>
        <v>45686</v>
      </c>
      <c r="F21" s="272" t="s">
        <v>453</v>
      </c>
      <c r="G21" s="148"/>
      <c r="H21" s="272">
        <f>H20+7</f>
        <v>45697</v>
      </c>
      <c r="I21" s="149">
        <f>H21+13</f>
        <v>45710</v>
      </c>
      <c r="J21" s="149">
        <f>H21+16</f>
        <v>45713</v>
      </c>
      <c r="K21" s="149">
        <f>H21+18</f>
        <v>45715</v>
      </c>
      <c r="L21" s="149">
        <f>H21+22</f>
        <v>45719</v>
      </c>
      <c r="M21" s="148">
        <f>H21+23</f>
        <v>45720</v>
      </c>
      <c r="N21" s="174"/>
      <c r="O21" s="174"/>
    </row>
    <row r="22" spans="1:15" s="226" customFormat="1" ht="15" customHeight="1" thickBot="1">
      <c r="B22" s="127"/>
      <c r="C22" s="127"/>
      <c r="D22" s="127"/>
      <c r="E22" s="127"/>
      <c r="N22" s="174"/>
      <c r="O22" s="174"/>
    </row>
    <row r="23" spans="1:15" s="127" customFormat="1" ht="15" customHeight="1">
      <c r="A23" s="130" t="s">
        <v>233</v>
      </c>
      <c r="B23" s="131" t="s">
        <v>234</v>
      </c>
      <c r="C23" s="132" t="s">
        <v>235</v>
      </c>
      <c r="D23" s="133" t="s">
        <v>236</v>
      </c>
      <c r="E23" s="153" t="s">
        <v>261</v>
      </c>
      <c r="F23" s="378"/>
      <c r="G23" s="379"/>
      <c r="H23" s="133" t="s">
        <v>261</v>
      </c>
      <c r="I23" s="248" t="s">
        <v>440</v>
      </c>
      <c r="J23" s="248" t="s">
        <v>441</v>
      </c>
      <c r="K23" s="248" t="s">
        <v>442</v>
      </c>
      <c r="L23" s="248" t="s">
        <v>443</v>
      </c>
      <c r="M23" s="249" t="s">
        <v>444</v>
      </c>
      <c r="N23" s="174"/>
      <c r="O23" s="174"/>
    </row>
    <row r="24" spans="1:15" s="127" customFormat="1" ht="15" customHeight="1">
      <c r="A24" s="372" t="s">
        <v>244</v>
      </c>
      <c r="B24" s="374"/>
      <c r="C24" s="375"/>
      <c r="D24" s="136" t="s">
        <v>245</v>
      </c>
      <c r="E24" s="139" t="s">
        <v>247</v>
      </c>
      <c r="F24" s="381" t="s">
        <v>413</v>
      </c>
      <c r="G24" s="382"/>
      <c r="H24" s="195" t="s">
        <v>309</v>
      </c>
      <c r="I24" s="190" t="s">
        <v>445</v>
      </c>
      <c r="J24" s="190" t="s">
        <v>446</v>
      </c>
      <c r="K24" s="190" t="s">
        <v>446</v>
      </c>
      <c r="L24" s="190" t="s">
        <v>446</v>
      </c>
      <c r="M24" s="191" t="s">
        <v>447</v>
      </c>
      <c r="N24" s="174"/>
      <c r="O24" s="174"/>
    </row>
    <row r="25" spans="1:15" s="127" customFormat="1" ht="15" customHeight="1">
      <c r="A25" s="373"/>
      <c r="B25" s="376"/>
      <c r="C25" s="377"/>
      <c r="D25" s="140" t="s">
        <v>47</v>
      </c>
      <c r="E25" s="155" t="s">
        <v>266</v>
      </c>
      <c r="F25" s="383"/>
      <c r="G25" s="384"/>
      <c r="H25" s="196" t="s">
        <v>253</v>
      </c>
      <c r="I25" s="190" t="s">
        <v>448</v>
      </c>
      <c r="J25" s="190" t="s">
        <v>449</v>
      </c>
      <c r="K25" s="190" t="s">
        <v>450</v>
      </c>
      <c r="L25" s="190" t="s">
        <v>451</v>
      </c>
      <c r="M25" s="191" t="s">
        <v>452</v>
      </c>
      <c r="N25" s="174"/>
      <c r="O25" s="174"/>
    </row>
    <row r="26" spans="1:15" s="127" customFormat="1" ht="15" customHeight="1">
      <c r="A26" s="368" t="s">
        <v>45</v>
      </c>
      <c r="B26" s="142" t="s">
        <v>591</v>
      </c>
      <c r="C26" s="143" t="s">
        <v>598</v>
      </c>
      <c r="D26" s="144">
        <v>45629</v>
      </c>
      <c r="E26" s="186">
        <f t="shared" ref="E26:E33" si="10">D26+3</f>
        <v>45632</v>
      </c>
      <c r="F26" s="273" t="s">
        <v>453</v>
      </c>
      <c r="G26" s="186"/>
      <c r="H26" s="271">
        <v>45640</v>
      </c>
      <c r="I26" s="144">
        <f>H26+14</f>
        <v>45654</v>
      </c>
      <c r="J26" s="144">
        <f>H26+17</f>
        <v>45657</v>
      </c>
      <c r="K26" s="144">
        <f>H26+19</f>
        <v>45659</v>
      </c>
      <c r="L26" s="144">
        <f>H26+23</f>
        <v>45663</v>
      </c>
      <c r="M26" s="143">
        <f>H26+24</f>
        <v>45664</v>
      </c>
      <c r="N26" s="174"/>
      <c r="O26" s="174"/>
    </row>
    <row r="27" spans="1:15" s="127" customFormat="1" ht="15" customHeight="1">
      <c r="A27" s="369"/>
      <c r="B27" s="142" t="s">
        <v>604</v>
      </c>
      <c r="C27" s="143" t="s">
        <v>609</v>
      </c>
      <c r="D27" s="144">
        <f t="shared" ref="D27:D34" si="11">D26+7</f>
        <v>45636</v>
      </c>
      <c r="E27" s="186">
        <f t="shared" si="10"/>
        <v>45639</v>
      </c>
      <c r="F27" s="273" t="s">
        <v>453</v>
      </c>
      <c r="G27" s="186"/>
      <c r="H27" s="271">
        <f>H26+7</f>
        <v>45647</v>
      </c>
      <c r="I27" s="144">
        <f t="shared" ref="I27:I33" si="12">H27+14</f>
        <v>45661</v>
      </c>
      <c r="J27" s="144">
        <f t="shared" ref="J27:J33" si="13">H27+17</f>
        <v>45664</v>
      </c>
      <c r="K27" s="144">
        <f t="shared" ref="K27:K33" si="14">H27+19</f>
        <v>45666</v>
      </c>
      <c r="L27" s="144">
        <f t="shared" ref="L27:L33" si="15">H27+23</f>
        <v>45670</v>
      </c>
      <c r="M27" s="143">
        <f t="shared" ref="M27:M33" si="16">H27+24</f>
        <v>45671</v>
      </c>
      <c r="N27" s="174"/>
      <c r="O27" s="174"/>
    </row>
    <row r="28" spans="1:15" s="127" customFormat="1" ht="15" customHeight="1">
      <c r="A28" s="369"/>
      <c r="B28" s="142" t="s">
        <v>591</v>
      </c>
      <c r="C28" s="143" t="s">
        <v>607</v>
      </c>
      <c r="D28" s="144">
        <f t="shared" si="11"/>
        <v>45643</v>
      </c>
      <c r="E28" s="186">
        <f t="shared" si="10"/>
        <v>45646</v>
      </c>
      <c r="F28" s="273" t="s">
        <v>453</v>
      </c>
      <c r="G28" s="186"/>
      <c r="H28" s="271">
        <f t="shared" ref="H28:H33" si="17">H27+7</f>
        <v>45654</v>
      </c>
      <c r="I28" s="144">
        <f t="shared" si="12"/>
        <v>45668</v>
      </c>
      <c r="J28" s="144">
        <f t="shared" si="13"/>
        <v>45671</v>
      </c>
      <c r="K28" s="144">
        <f t="shared" si="14"/>
        <v>45673</v>
      </c>
      <c r="L28" s="144">
        <f t="shared" si="15"/>
        <v>45677</v>
      </c>
      <c r="M28" s="143">
        <f t="shared" si="16"/>
        <v>45678</v>
      </c>
      <c r="N28" s="174"/>
      <c r="O28" s="174"/>
    </row>
    <row r="29" spans="1:15" s="127" customFormat="1" ht="15" customHeight="1">
      <c r="A29" s="369"/>
      <c r="B29" s="142" t="s">
        <v>604</v>
      </c>
      <c r="C29" s="143" t="s">
        <v>610</v>
      </c>
      <c r="D29" s="144">
        <f t="shared" si="11"/>
        <v>45650</v>
      </c>
      <c r="E29" s="186">
        <f t="shared" si="10"/>
        <v>45653</v>
      </c>
      <c r="F29" s="273" t="s">
        <v>453</v>
      </c>
      <c r="G29" s="186"/>
      <c r="H29" s="271">
        <f t="shared" si="17"/>
        <v>45661</v>
      </c>
      <c r="I29" s="144">
        <f t="shared" si="12"/>
        <v>45675</v>
      </c>
      <c r="J29" s="144">
        <f t="shared" si="13"/>
        <v>45678</v>
      </c>
      <c r="K29" s="144">
        <f t="shared" si="14"/>
        <v>45680</v>
      </c>
      <c r="L29" s="144">
        <f t="shared" si="15"/>
        <v>45684</v>
      </c>
      <c r="M29" s="143">
        <f t="shared" si="16"/>
        <v>45685</v>
      </c>
      <c r="N29" s="174"/>
      <c r="O29" s="174"/>
    </row>
    <row r="30" spans="1:15" s="127" customFormat="1" ht="15" customHeight="1">
      <c r="A30" s="369"/>
      <c r="B30" s="142" t="s">
        <v>591</v>
      </c>
      <c r="C30" s="143" t="s">
        <v>608</v>
      </c>
      <c r="D30" s="144">
        <f t="shared" si="11"/>
        <v>45657</v>
      </c>
      <c r="E30" s="186">
        <f t="shared" si="10"/>
        <v>45660</v>
      </c>
      <c r="F30" s="273" t="s">
        <v>453</v>
      </c>
      <c r="G30" s="186"/>
      <c r="H30" s="271">
        <f t="shared" si="17"/>
        <v>45668</v>
      </c>
      <c r="I30" s="144">
        <f t="shared" si="12"/>
        <v>45682</v>
      </c>
      <c r="J30" s="144">
        <f t="shared" si="13"/>
        <v>45685</v>
      </c>
      <c r="K30" s="144">
        <f t="shared" si="14"/>
        <v>45687</v>
      </c>
      <c r="L30" s="144">
        <f t="shared" si="15"/>
        <v>45691</v>
      </c>
      <c r="M30" s="143">
        <f t="shared" si="16"/>
        <v>45692</v>
      </c>
      <c r="N30" s="174"/>
      <c r="O30" s="174"/>
    </row>
    <row r="31" spans="1:15" s="127" customFormat="1" ht="15" customHeight="1">
      <c r="A31" s="369"/>
      <c r="B31" s="142" t="s">
        <v>604</v>
      </c>
      <c r="C31" s="143" t="s">
        <v>614</v>
      </c>
      <c r="D31" s="144">
        <f t="shared" si="11"/>
        <v>45664</v>
      </c>
      <c r="E31" s="186">
        <f t="shared" si="10"/>
        <v>45667</v>
      </c>
      <c r="F31" s="273" t="s">
        <v>453</v>
      </c>
      <c r="G31" s="186"/>
      <c r="H31" s="271">
        <f t="shared" si="17"/>
        <v>45675</v>
      </c>
      <c r="I31" s="144">
        <f t="shared" si="12"/>
        <v>45689</v>
      </c>
      <c r="J31" s="144">
        <f t="shared" si="13"/>
        <v>45692</v>
      </c>
      <c r="K31" s="144">
        <f t="shared" si="14"/>
        <v>45694</v>
      </c>
      <c r="L31" s="144">
        <f t="shared" si="15"/>
        <v>45698</v>
      </c>
      <c r="M31" s="143">
        <f t="shared" si="16"/>
        <v>45699</v>
      </c>
      <c r="N31" s="174"/>
      <c r="O31" s="174"/>
    </row>
    <row r="32" spans="1:15" s="127" customFormat="1" ht="15" customHeight="1">
      <c r="A32" s="369"/>
      <c r="B32" s="142" t="s">
        <v>591</v>
      </c>
      <c r="C32" s="143" t="s">
        <v>605</v>
      </c>
      <c r="D32" s="144">
        <f t="shared" si="11"/>
        <v>45671</v>
      </c>
      <c r="E32" s="186">
        <f t="shared" si="10"/>
        <v>45674</v>
      </c>
      <c r="F32" s="273" t="s">
        <v>453</v>
      </c>
      <c r="G32" s="186"/>
      <c r="H32" s="271">
        <f t="shared" si="17"/>
        <v>45682</v>
      </c>
      <c r="I32" s="144">
        <f t="shared" si="12"/>
        <v>45696</v>
      </c>
      <c r="J32" s="144">
        <f t="shared" si="13"/>
        <v>45699</v>
      </c>
      <c r="K32" s="144">
        <f t="shared" si="14"/>
        <v>45701</v>
      </c>
      <c r="L32" s="144">
        <f t="shared" si="15"/>
        <v>45705</v>
      </c>
      <c r="M32" s="143">
        <f t="shared" si="16"/>
        <v>45706</v>
      </c>
      <c r="N32" s="174"/>
      <c r="O32" s="174"/>
    </row>
    <row r="33" spans="1:206" s="127" customFormat="1" ht="15.75" customHeight="1">
      <c r="A33" s="369"/>
      <c r="B33" s="142" t="s">
        <v>604</v>
      </c>
      <c r="C33" s="143" t="s">
        <v>615</v>
      </c>
      <c r="D33" s="144">
        <f t="shared" si="11"/>
        <v>45678</v>
      </c>
      <c r="E33" s="186">
        <f t="shared" si="10"/>
        <v>45681</v>
      </c>
      <c r="F33" s="273" t="s">
        <v>453</v>
      </c>
      <c r="G33" s="186"/>
      <c r="H33" s="271">
        <f t="shared" si="17"/>
        <v>45689</v>
      </c>
      <c r="I33" s="144">
        <f t="shared" si="12"/>
        <v>45703</v>
      </c>
      <c r="J33" s="144">
        <f t="shared" si="13"/>
        <v>45706</v>
      </c>
      <c r="K33" s="144">
        <f t="shared" si="14"/>
        <v>45708</v>
      </c>
      <c r="L33" s="144">
        <f t="shared" si="15"/>
        <v>45712</v>
      </c>
      <c r="M33" s="143">
        <f t="shared" si="16"/>
        <v>45713</v>
      </c>
      <c r="N33" s="174"/>
      <c r="O33" s="174"/>
    </row>
    <row r="34" spans="1:206" s="127" customFormat="1" ht="15" customHeight="1" thickBot="1">
      <c r="A34" s="370"/>
      <c r="B34" s="147" t="s">
        <v>591</v>
      </c>
      <c r="C34" s="148" t="s">
        <v>613</v>
      </c>
      <c r="D34" s="149">
        <f t="shared" si="11"/>
        <v>45685</v>
      </c>
      <c r="E34" s="148">
        <f>D34+3</f>
        <v>45688</v>
      </c>
      <c r="F34" s="272" t="s">
        <v>453</v>
      </c>
      <c r="G34" s="148"/>
      <c r="H34" s="272">
        <f>H33+7</f>
        <v>45696</v>
      </c>
      <c r="I34" s="149">
        <f>H34+14</f>
        <v>45710</v>
      </c>
      <c r="J34" s="149">
        <f>H34+17</f>
        <v>45713</v>
      </c>
      <c r="K34" s="149">
        <f>H34+19</f>
        <v>45715</v>
      </c>
      <c r="L34" s="149">
        <f>H34+23</f>
        <v>45719</v>
      </c>
      <c r="M34" s="148">
        <f>H34+24</f>
        <v>45720</v>
      </c>
      <c r="N34" s="174"/>
      <c r="O34" s="174"/>
    </row>
    <row r="35" spans="1:206" s="226" customFormat="1" ht="15" customHeight="1">
      <c r="B35" s="127"/>
      <c r="C35" s="127"/>
      <c r="D35" s="127"/>
      <c r="E35" s="127"/>
      <c r="N35" s="174"/>
      <c r="O35" s="174"/>
    </row>
    <row r="36" spans="1:206" s="127" customFormat="1" ht="15" customHeight="1">
      <c r="F36" s="150"/>
      <c r="G36" s="150"/>
      <c r="H36" s="150"/>
      <c r="I36" s="150"/>
      <c r="J36" s="150"/>
      <c r="K36" s="150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</row>
    <row r="37" spans="1:206" s="156" customFormat="1" ht="15" customHeight="1">
      <c r="A37" s="156" t="s">
        <v>269</v>
      </c>
      <c r="K37" s="157"/>
      <c r="L37" s="157"/>
      <c r="M37" s="157"/>
    </row>
    <row r="38" spans="1:206" s="156" customFormat="1" ht="15" customHeight="1">
      <c r="A38" s="371" t="s">
        <v>270</v>
      </c>
      <c r="B38" s="371"/>
      <c r="C38" s="371"/>
      <c r="D38" s="371"/>
      <c r="E38" s="371"/>
      <c r="F38" s="371"/>
      <c r="G38" s="371"/>
      <c r="H38" s="371"/>
      <c r="I38" s="158"/>
      <c r="J38" s="159"/>
    </row>
    <row r="39" spans="1:206" s="156" customFormat="1" ht="15" customHeight="1">
      <c r="A39" s="371"/>
      <c r="B39" s="371"/>
      <c r="C39" s="371"/>
      <c r="D39" s="371"/>
      <c r="E39" s="371"/>
      <c r="F39" s="371"/>
      <c r="G39" s="371"/>
      <c r="H39" s="371"/>
      <c r="I39" s="158"/>
      <c r="J39" s="159"/>
    </row>
    <row r="40" spans="1:206" s="156" customFormat="1" ht="15" customHeight="1">
      <c r="A40" s="156" t="s">
        <v>271</v>
      </c>
      <c r="B40" s="160"/>
      <c r="G40" s="158"/>
      <c r="H40" s="158"/>
      <c r="I40" s="158"/>
      <c r="J40" s="159"/>
    </row>
    <row r="41" spans="1:206" s="127" customFormat="1" ht="15" customHeight="1">
      <c r="A41" s="161"/>
      <c r="B41" s="43"/>
      <c r="C41" s="1"/>
      <c r="D41" s="1"/>
      <c r="E41" s="1"/>
      <c r="F41" s="1"/>
      <c r="G41" s="162"/>
      <c r="H41" s="162"/>
      <c r="I41" s="162"/>
      <c r="J41" s="163"/>
    </row>
    <row r="42" spans="1:206" s="127" customFormat="1" ht="15" customHeight="1">
      <c r="A42" s="164" t="s">
        <v>272</v>
      </c>
      <c r="B42" s="43"/>
      <c r="C42" s="43"/>
      <c r="D42" s="43"/>
      <c r="E42" s="43"/>
      <c r="F42" s="164" t="s">
        <v>273</v>
      </c>
      <c r="G42" s="162"/>
      <c r="H42" s="162"/>
      <c r="I42" s="162"/>
      <c r="J42" s="163"/>
    </row>
    <row r="43" spans="1:206" s="127" customFormat="1" ht="15" customHeight="1">
      <c r="A43" s="165" t="s">
        <v>274</v>
      </c>
      <c r="B43" s="1"/>
      <c r="C43" s="1"/>
      <c r="D43" s="1"/>
      <c r="E43" s="166"/>
      <c r="F43" s="1" t="s">
        <v>275</v>
      </c>
      <c r="G43" s="162"/>
      <c r="H43" s="162"/>
      <c r="I43" s="162"/>
      <c r="J43" s="163"/>
    </row>
    <row r="44" spans="1:206" s="127" customFormat="1" ht="15" customHeight="1">
      <c r="A44" s="1" t="s">
        <v>276</v>
      </c>
      <c r="B44" s="1"/>
      <c r="C44" s="1"/>
      <c r="D44" s="1"/>
      <c r="E44" s="166"/>
      <c r="F44" s="1" t="s">
        <v>277</v>
      </c>
      <c r="G44" s="162"/>
      <c r="H44" s="162"/>
      <c r="I44" s="162"/>
      <c r="J44" s="163"/>
    </row>
    <row r="45" spans="1:206" s="127" customFormat="1" ht="15" customHeight="1">
      <c r="A45" s="1" t="s">
        <v>278</v>
      </c>
      <c r="B45" s="1"/>
      <c r="C45" s="1"/>
      <c r="D45" s="166"/>
      <c r="E45" s="166"/>
      <c r="F45" s="1" t="s">
        <v>278</v>
      </c>
      <c r="G45" s="162"/>
      <c r="H45" s="162"/>
      <c r="I45" s="162"/>
      <c r="J45" s="163"/>
    </row>
    <row r="46" spans="1:206" s="127" customFormat="1" ht="15" customHeight="1">
      <c r="A46" s="1"/>
      <c r="B46" s="1"/>
      <c r="C46" s="1"/>
      <c r="D46" s="166"/>
      <c r="E46" s="166"/>
      <c r="F46" s="1"/>
      <c r="G46" s="162"/>
      <c r="H46" s="162"/>
      <c r="I46" s="162"/>
      <c r="J46" s="163"/>
    </row>
    <row r="47" spans="1:206" s="127" customFormat="1" ht="15" customHeight="1">
      <c r="A47" s="164" t="s">
        <v>279</v>
      </c>
      <c r="B47" s="43"/>
      <c r="C47" s="1"/>
      <c r="D47" s="1"/>
      <c r="E47" s="1"/>
      <c r="F47" s="164" t="s">
        <v>279</v>
      </c>
      <c r="G47" s="162"/>
      <c r="H47" s="162"/>
      <c r="I47" s="162"/>
      <c r="J47" s="163"/>
    </row>
    <row r="48" spans="1:206" s="127" customFormat="1" ht="15" customHeight="1">
      <c r="A48" s="1" t="s">
        <v>280</v>
      </c>
      <c r="B48" s="1" t="s">
        <v>281</v>
      </c>
      <c r="C48" s="1"/>
      <c r="D48" s="1"/>
      <c r="E48" s="1"/>
      <c r="F48" s="1" t="s">
        <v>282</v>
      </c>
      <c r="G48" s="1" t="s">
        <v>283</v>
      </c>
      <c r="H48" s="1"/>
      <c r="I48" s="162"/>
      <c r="J48" s="163"/>
    </row>
    <row r="49" spans="1:10" s="127" customFormat="1" ht="15" customHeight="1">
      <c r="A49" s="1" t="s">
        <v>284</v>
      </c>
      <c r="B49" s="1" t="s">
        <v>285</v>
      </c>
      <c r="C49" s="1"/>
      <c r="D49" s="1"/>
      <c r="E49" s="1"/>
      <c r="F49" s="1"/>
      <c r="G49" s="162"/>
      <c r="H49" s="162"/>
      <c r="I49" s="162"/>
      <c r="J49" s="163"/>
    </row>
    <row r="50" spans="1:10" s="127" customFormat="1" ht="15" customHeight="1">
      <c r="A50" s="1" t="s">
        <v>286</v>
      </c>
      <c r="B50" s="1" t="s">
        <v>287</v>
      </c>
      <c r="C50" s="1"/>
      <c r="D50" s="1"/>
      <c r="E50" s="1"/>
      <c r="H50" s="167"/>
      <c r="I50" s="167"/>
      <c r="J50" s="167"/>
    </row>
    <row r="51" spans="1:10" s="127" customFormat="1" ht="15" customHeight="1">
      <c r="A51" s="1"/>
      <c r="B51" s="1"/>
      <c r="C51" s="1"/>
      <c r="D51" s="1"/>
      <c r="E51" s="1"/>
      <c r="G51" s="168"/>
      <c r="H51" s="168"/>
    </row>
    <row r="52" spans="1:10" s="127" customFormat="1" ht="15" customHeight="1">
      <c r="A52" s="164" t="s">
        <v>288</v>
      </c>
      <c r="B52" s="169" t="s">
        <v>94</v>
      </c>
      <c r="C52" s="1"/>
      <c r="D52" s="1"/>
      <c r="E52" s="1"/>
      <c r="F52" s="164" t="s">
        <v>288</v>
      </c>
      <c r="G52" s="169" t="s">
        <v>94</v>
      </c>
      <c r="H52" s="168"/>
    </row>
    <row r="53" spans="1:10" s="127" customFormat="1" ht="15" customHeight="1">
      <c r="A53" s="170" t="s">
        <v>289</v>
      </c>
      <c r="B53" s="1"/>
      <c r="C53" s="1"/>
      <c r="D53" s="1"/>
      <c r="E53" s="1"/>
      <c r="F53" s="1" t="s">
        <v>290</v>
      </c>
      <c r="G53" s="1"/>
      <c r="H53" s="168"/>
    </row>
    <row r="54" spans="1:10" s="127" customFormat="1" ht="15" customHeight="1">
      <c r="A54" s="170" t="s">
        <v>291</v>
      </c>
      <c r="B54" s="169"/>
      <c r="C54" s="1"/>
      <c r="D54" s="1"/>
      <c r="E54" s="1"/>
      <c r="F54" s="1" t="s">
        <v>292</v>
      </c>
      <c r="G54" s="1"/>
      <c r="H54" s="168"/>
      <c r="I54" s="1"/>
      <c r="J54" s="1"/>
    </row>
    <row r="55" spans="1:10" s="127" customFormat="1" ht="15" customHeight="1">
      <c r="A55" s="170" t="s">
        <v>293</v>
      </c>
      <c r="B55" s="169"/>
      <c r="C55" s="1"/>
      <c r="D55" s="1"/>
      <c r="E55" s="1"/>
      <c r="G55" s="168"/>
      <c r="H55" s="1"/>
      <c r="I55" s="1"/>
      <c r="J55" s="1"/>
    </row>
    <row r="56" spans="1:10" s="127" customFormat="1" ht="15" customHeight="1">
      <c r="A56" s="170"/>
      <c r="B56" s="169"/>
      <c r="C56" s="1"/>
      <c r="D56" s="1"/>
      <c r="E56" s="1"/>
      <c r="G56" s="168"/>
      <c r="H56" s="1"/>
      <c r="I56" s="1"/>
      <c r="J56" s="1"/>
    </row>
    <row r="57" spans="1:10" s="127" customFormat="1" ht="15" customHeight="1">
      <c r="A57" s="164" t="s">
        <v>294</v>
      </c>
      <c r="B57" s="169" t="s">
        <v>106</v>
      </c>
      <c r="C57" s="1"/>
      <c r="D57" s="1"/>
      <c r="E57" s="1"/>
      <c r="F57" s="164" t="s">
        <v>294</v>
      </c>
      <c r="G57" s="169" t="s">
        <v>106</v>
      </c>
      <c r="H57" s="1"/>
      <c r="I57" s="1"/>
      <c r="J57" s="1"/>
    </row>
    <row r="58" spans="1:10" s="127" customFormat="1" ht="15" customHeight="1">
      <c r="A58" s="170" t="s">
        <v>295</v>
      </c>
      <c r="B58" s="1"/>
      <c r="C58" s="1"/>
      <c r="D58" s="1"/>
      <c r="E58" s="1"/>
      <c r="F58" s="170" t="s">
        <v>296</v>
      </c>
      <c r="G58" s="1"/>
      <c r="H58" s="1"/>
      <c r="I58" s="1"/>
      <c r="J58" s="1"/>
    </row>
    <row r="59" spans="1:10" s="127" customFormat="1" ht="15" customHeight="1">
      <c r="A59" s="1" t="s">
        <v>297</v>
      </c>
      <c r="B59" s="1"/>
      <c r="C59" s="1"/>
      <c r="D59" s="1"/>
      <c r="E59" s="1"/>
      <c r="H59" s="1"/>
      <c r="I59" s="1"/>
      <c r="J59" s="1"/>
    </row>
    <row r="60" spans="1:10" s="127" customFormat="1" ht="15" customHeight="1">
      <c r="A60" s="170" t="s">
        <v>590</v>
      </c>
      <c r="B60" s="1"/>
      <c r="C60" s="1"/>
      <c r="D60" s="1"/>
      <c r="E60" s="1"/>
      <c r="G60" s="168"/>
      <c r="H60" s="1"/>
      <c r="I60" s="1"/>
      <c r="J60" s="1"/>
    </row>
    <row r="61" spans="1:10" s="127" customFormat="1" ht="15" customHeight="1">
      <c r="C61" s="1"/>
      <c r="D61" s="1"/>
      <c r="E61" s="1"/>
      <c r="G61" s="168"/>
      <c r="H61" s="1"/>
      <c r="I61" s="1"/>
      <c r="J61" s="1"/>
    </row>
    <row r="62" spans="1:10" s="127" customFormat="1" ht="15" customHeight="1">
      <c r="C62" s="1"/>
      <c r="D62" s="1"/>
      <c r="E62" s="1"/>
      <c r="F62" s="164" t="s">
        <v>298</v>
      </c>
      <c r="G62" s="169" t="s">
        <v>140</v>
      </c>
      <c r="H62" s="1"/>
      <c r="I62" s="1"/>
      <c r="J62" s="1"/>
    </row>
    <row r="63" spans="1:10" s="127" customFormat="1" ht="15" customHeight="1">
      <c r="C63" s="1"/>
      <c r="D63" s="1"/>
      <c r="E63" s="1"/>
      <c r="F63" s="1" t="s">
        <v>299</v>
      </c>
      <c r="G63" s="1" t="s">
        <v>300</v>
      </c>
      <c r="H63" s="1"/>
      <c r="I63" s="1"/>
      <c r="J63" s="1"/>
    </row>
    <row r="64" spans="1:10" s="127" customFormat="1" ht="15" customHeight="1">
      <c r="F64" s="1" t="s">
        <v>301</v>
      </c>
      <c r="G64" s="1" t="s">
        <v>302</v>
      </c>
    </row>
    <row r="65" spans="1:16" s="127" customFormat="1" ht="15" customHeight="1">
      <c r="H65" s="168"/>
    </row>
    <row r="66" spans="1:16" s="127" customFormat="1" ht="15" customHeight="1">
      <c r="H66" s="168"/>
    </row>
    <row r="67" spans="1:16" s="127" customFormat="1" ht="15" customHeight="1">
      <c r="H67" s="168"/>
    </row>
    <row r="68" spans="1:16" s="127" customFormat="1" ht="15" customHeight="1">
      <c r="H68" s="168"/>
    </row>
    <row r="69" spans="1:16" s="127" customFormat="1" ht="15" customHeight="1">
      <c r="G69" s="168"/>
      <c r="H69" s="168"/>
      <c r="O69" s="9"/>
      <c r="P69" s="9"/>
    </row>
    <row r="70" spans="1:16" ht="15" customHeight="1">
      <c r="O70" s="9"/>
      <c r="P70" s="9"/>
    </row>
    <row r="72" spans="1:16" ht="15" customHeight="1">
      <c r="A72" s="127"/>
      <c r="B72" s="127"/>
      <c r="C72" s="127"/>
      <c r="D72" s="127"/>
      <c r="E72" s="127"/>
      <c r="F72" s="127"/>
      <c r="G72" s="168"/>
      <c r="H72" s="168"/>
      <c r="I72" s="127"/>
      <c r="J72" s="127"/>
      <c r="K72" s="127"/>
      <c r="L72" s="127"/>
    </row>
    <row r="73" spans="1:16" ht="15" customHeight="1">
      <c r="A73" s="127"/>
      <c r="B73" s="127"/>
      <c r="C73" s="127"/>
      <c r="D73" s="127"/>
      <c r="E73" s="127"/>
      <c r="F73" s="127"/>
      <c r="G73" s="168"/>
      <c r="H73" s="168"/>
      <c r="I73" s="127"/>
      <c r="J73" s="127"/>
      <c r="K73" s="127"/>
      <c r="L73" s="127"/>
    </row>
    <row r="74" spans="1:16" ht="15" customHeight="1">
      <c r="A74" s="127"/>
      <c r="B74" s="127"/>
      <c r="C74" s="127"/>
      <c r="D74" s="127"/>
      <c r="E74" s="127"/>
      <c r="F74" s="127"/>
      <c r="G74" s="168"/>
      <c r="H74" s="168"/>
      <c r="I74" s="127"/>
      <c r="J74" s="127"/>
      <c r="K74" s="127"/>
      <c r="L74" s="127"/>
    </row>
    <row r="75" spans="1:16" ht="15" customHeight="1">
      <c r="A75" s="127"/>
      <c r="B75" s="127"/>
      <c r="C75" s="127"/>
      <c r="D75" s="127"/>
      <c r="E75" s="127"/>
      <c r="F75" s="127"/>
      <c r="G75" s="168"/>
      <c r="H75" s="168"/>
      <c r="I75" s="127"/>
      <c r="J75" s="127"/>
      <c r="K75" s="127"/>
      <c r="L75" s="127"/>
    </row>
    <row r="76" spans="1:16" ht="15" customHeight="1">
      <c r="A76" s="127"/>
      <c r="B76" s="127"/>
      <c r="C76" s="127"/>
      <c r="D76" s="127"/>
      <c r="E76" s="127"/>
      <c r="F76" s="127"/>
      <c r="G76" s="168"/>
      <c r="H76" s="168"/>
      <c r="I76" s="127"/>
      <c r="J76" s="127"/>
      <c r="K76" s="127"/>
      <c r="L76" s="127"/>
    </row>
    <row r="77" spans="1:16" ht="15" customHeight="1">
      <c r="A77" s="127"/>
      <c r="B77" s="127"/>
      <c r="C77" s="127"/>
      <c r="D77" s="127"/>
      <c r="E77" s="127"/>
      <c r="F77" s="127"/>
      <c r="G77" s="168"/>
      <c r="H77" s="168"/>
      <c r="I77" s="127"/>
      <c r="J77" s="127"/>
      <c r="K77" s="127"/>
      <c r="L77" s="127"/>
    </row>
    <row r="78" spans="1:16" ht="15" customHeight="1">
      <c r="A78" s="127"/>
      <c r="B78" s="127"/>
      <c r="C78" s="127"/>
      <c r="D78" s="127"/>
      <c r="E78" s="127"/>
      <c r="F78" s="127"/>
      <c r="G78" s="168"/>
      <c r="H78" s="168"/>
      <c r="I78" s="127"/>
      <c r="J78" s="127"/>
      <c r="K78" s="127"/>
      <c r="L78" s="127"/>
    </row>
  </sheetData>
  <mergeCells count="17">
    <mergeCell ref="C1:I1"/>
    <mergeCell ref="A3:H3"/>
    <mergeCell ref="A5:A7"/>
    <mergeCell ref="D5:E5"/>
    <mergeCell ref="D6:E6"/>
    <mergeCell ref="D7:E7"/>
    <mergeCell ref="F10:G10"/>
    <mergeCell ref="A11:A12"/>
    <mergeCell ref="B11:C12"/>
    <mergeCell ref="F11:G12"/>
    <mergeCell ref="A13:A21"/>
    <mergeCell ref="A26:A34"/>
    <mergeCell ref="A38:H39"/>
    <mergeCell ref="F23:G23"/>
    <mergeCell ref="A24:A25"/>
    <mergeCell ref="B24:C25"/>
    <mergeCell ref="F24:G25"/>
  </mergeCells>
  <hyperlinks>
    <hyperlink ref="A2" location="MENU!A1" display="BACK TO MENU" xr:uid="{9BF1DEA1-22E5-4EDE-BBE5-ED5DD8B2F9CA}"/>
    <hyperlink ref="A45" r:id="rId1" display="http://www.tslines.com/" xr:uid="{3857EE70-F682-449E-86BD-4FD023EB1726}"/>
    <hyperlink ref="F45" r:id="rId2" display="http://www.tslines.com/" xr:uid="{03B62F00-E8FD-4FC5-BD4C-666F688BD2B7}"/>
    <hyperlink ref="G57" r:id="rId3" xr:uid="{C16DAC74-22B0-41E0-8193-73A15003B109}"/>
    <hyperlink ref="G62" r:id="rId4" xr:uid="{26407710-7D23-4CB2-BC53-BCF6918A1A3E}"/>
    <hyperlink ref="B57" r:id="rId5" xr:uid="{BDFAE627-241A-4DF6-8471-DDA723053DAB}"/>
    <hyperlink ref="G52" r:id="rId6" display="mailto:cus.tslhph@tslines.com.vn" xr:uid="{FD85C491-F1B0-4EE1-BF34-E8543E183432}"/>
    <hyperlink ref="B52" r:id="rId7" display="mailto:cus.tslhph@tslines.com.vn" xr:uid="{0E4CBA27-E1D9-4EAB-BE46-F18981E13A9E}"/>
  </hyperlinks>
  <pageMargins left="0.7" right="0.7" top="0.75" bottom="0.75" header="0.3" footer="0.3"/>
  <pageSetup paperSize="9" orientation="portrait" r:id="rId8"/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0268-E091-4E79-84B9-528D4E662902}">
  <sheetPr>
    <tabColor rgb="FFFF0000"/>
  </sheetPr>
  <dimension ref="A1:XEY92"/>
  <sheetViews>
    <sheetView workbookViewId="0"/>
  </sheetViews>
  <sheetFormatPr defaultColWidth="12.42578125" defaultRowHeight="15" customHeight="1"/>
  <cols>
    <col min="1" max="1" width="21.7109375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20.7109375" style="1" customWidth="1"/>
    <col min="6" max="6" width="22.7109375" style="1" customWidth="1"/>
    <col min="7" max="7" width="12.42578125" style="1"/>
    <col min="8" max="8" width="22.42578125" style="1" customWidth="1"/>
    <col min="9" max="9" width="19.85546875" style="1" customWidth="1"/>
    <col min="10" max="10" width="19.5703125" style="1" bestFit="1" customWidth="1"/>
    <col min="11" max="11" width="19" style="1" customWidth="1"/>
    <col min="12" max="12" width="20" style="1" customWidth="1"/>
    <col min="13" max="13" width="13.42578125" style="1" bestFit="1" customWidth="1"/>
    <col min="14" max="16384" width="12.42578125" style="1"/>
  </cols>
  <sheetData>
    <row r="1" spans="1:206" s="14" customFormat="1" ht="97.15" customHeight="1" thickBot="1">
      <c r="A1" s="125" t="s">
        <v>244</v>
      </c>
      <c r="B1" s="126"/>
      <c r="C1" s="360" t="s">
        <v>490</v>
      </c>
      <c r="D1" s="360"/>
      <c r="E1" s="360"/>
      <c r="F1" s="360"/>
      <c r="G1" s="360"/>
      <c r="H1" s="360"/>
    </row>
    <row r="2" spans="1:206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</row>
    <row r="3" spans="1:206" s="174" customFormat="1" ht="20.25">
      <c r="A3" s="361" t="s">
        <v>454</v>
      </c>
      <c r="B3" s="361"/>
      <c r="C3" s="361"/>
      <c r="D3" s="361"/>
      <c r="E3" s="361"/>
      <c r="F3" s="361"/>
      <c r="G3" s="361"/>
      <c r="H3" s="250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6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6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6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L9" s="127"/>
      <c r="M9" s="127"/>
      <c r="N9" s="127"/>
    </row>
    <row r="10" spans="1:206" s="127" customFormat="1" ht="15.75" customHeight="1" thickBot="1">
      <c r="A10" s="200" t="s">
        <v>304</v>
      </c>
      <c r="B10" s="201" t="s">
        <v>455</v>
      </c>
      <c r="C10" s="226"/>
      <c r="D10" s="226"/>
      <c r="F10" s="210"/>
      <c r="I10" s="1"/>
    </row>
    <row r="11" spans="1:206" s="127" customFormat="1" ht="15.7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378"/>
      <c r="G11" s="379"/>
      <c r="H11" s="187" t="s">
        <v>237</v>
      </c>
      <c r="I11" s="227" t="s">
        <v>456</v>
      </c>
      <c r="J11" s="227" t="s">
        <v>457</v>
      </c>
      <c r="K11" s="228" t="s">
        <v>458</v>
      </c>
    </row>
    <row r="12" spans="1:206" s="127" customFormat="1" ht="15.75" customHeight="1">
      <c r="A12" s="380" t="s">
        <v>244</v>
      </c>
      <c r="B12" s="374"/>
      <c r="C12" s="375"/>
      <c r="D12" s="136" t="s">
        <v>245</v>
      </c>
      <c r="E12" s="139" t="s">
        <v>246</v>
      </c>
      <c r="F12" s="381" t="s">
        <v>413</v>
      </c>
      <c r="G12" s="382"/>
      <c r="H12" s="214" t="s">
        <v>309</v>
      </c>
      <c r="I12" s="232" t="s">
        <v>459</v>
      </c>
      <c r="J12" s="232" t="s">
        <v>460</v>
      </c>
      <c r="K12" s="247" t="s">
        <v>461</v>
      </c>
    </row>
    <row r="13" spans="1:206" s="127" customFormat="1" ht="15.75" customHeight="1">
      <c r="A13" s="380"/>
      <c r="B13" s="376"/>
      <c r="C13" s="377"/>
      <c r="D13" s="140" t="s">
        <v>251</v>
      </c>
      <c r="E13" s="209" t="s">
        <v>252</v>
      </c>
      <c r="F13" s="383"/>
      <c r="G13" s="384"/>
      <c r="H13" s="189" t="s">
        <v>462</v>
      </c>
      <c r="I13" s="232" t="s">
        <v>463</v>
      </c>
      <c r="J13" s="232" t="s">
        <v>463</v>
      </c>
      <c r="K13" s="247" t="s">
        <v>463</v>
      </c>
    </row>
    <row r="14" spans="1:206" s="127" customFormat="1" ht="15.75" customHeight="1">
      <c r="A14" s="368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F14" s="142" t="s">
        <v>498</v>
      </c>
      <c r="G14" s="143" t="s">
        <v>831</v>
      </c>
      <c r="H14" s="144">
        <v>45792</v>
      </c>
      <c r="I14" s="144">
        <f t="shared" ref="I14:I17" si="1">H14+13</f>
        <v>45805</v>
      </c>
      <c r="J14" s="144">
        <f t="shared" ref="J14:J17" si="2">H14+17</f>
        <v>45809</v>
      </c>
      <c r="K14" s="143" t="s">
        <v>603</v>
      </c>
    </row>
    <row r="15" spans="1:206" s="127" customFormat="1" ht="15.75" customHeight="1">
      <c r="A15" s="369"/>
      <c r="B15" s="273" t="s">
        <v>658</v>
      </c>
      <c r="C15" s="186" t="s">
        <v>634</v>
      </c>
      <c r="D15" s="142">
        <f t="shared" ref="D15:D21" si="3">D14+7</f>
        <v>45789</v>
      </c>
      <c r="E15" s="143">
        <f t="shared" si="0"/>
        <v>45791</v>
      </c>
      <c r="F15" s="142" t="s">
        <v>729</v>
      </c>
      <c r="G15" s="143" t="s">
        <v>646</v>
      </c>
      <c r="H15" s="144">
        <f t="shared" ref="H15:H22" si="4">H14+7</f>
        <v>45799</v>
      </c>
      <c r="I15" s="144">
        <f t="shared" si="1"/>
        <v>45812</v>
      </c>
      <c r="J15" s="144">
        <f t="shared" si="2"/>
        <v>45816</v>
      </c>
      <c r="K15" s="143">
        <f t="shared" ref="K15:K17" si="5">H15+21</f>
        <v>45820</v>
      </c>
    </row>
    <row r="16" spans="1:206" s="127" customFormat="1" ht="15.75" customHeight="1">
      <c r="A16" s="369"/>
      <c r="B16" s="273" t="s">
        <v>659</v>
      </c>
      <c r="C16" s="186" t="s">
        <v>696</v>
      </c>
      <c r="D16" s="142">
        <f t="shared" si="3"/>
        <v>45796</v>
      </c>
      <c r="E16" s="143">
        <f t="shared" si="0"/>
        <v>45798</v>
      </c>
      <c r="F16" s="142" t="s">
        <v>606</v>
      </c>
      <c r="G16" s="143" t="s">
        <v>679</v>
      </c>
      <c r="H16" s="144">
        <f t="shared" si="4"/>
        <v>45806</v>
      </c>
      <c r="I16" s="144">
        <f t="shared" si="1"/>
        <v>45819</v>
      </c>
      <c r="J16" s="144">
        <f t="shared" si="2"/>
        <v>45823</v>
      </c>
      <c r="K16" s="143">
        <f t="shared" si="5"/>
        <v>45827</v>
      </c>
    </row>
    <row r="17" spans="1:12" s="127" customFormat="1" ht="15.75" customHeight="1">
      <c r="A17" s="369"/>
      <c r="B17" s="273" t="s">
        <v>693</v>
      </c>
      <c r="C17" s="186" t="s">
        <v>697</v>
      </c>
      <c r="D17" s="142">
        <f t="shared" si="3"/>
        <v>45803</v>
      </c>
      <c r="E17" s="143">
        <f t="shared" si="0"/>
        <v>45805</v>
      </c>
      <c r="F17" s="142" t="s">
        <v>600</v>
      </c>
      <c r="G17" s="143" t="s">
        <v>730</v>
      </c>
      <c r="H17" s="144">
        <f t="shared" si="4"/>
        <v>45813</v>
      </c>
      <c r="I17" s="144">
        <f t="shared" si="1"/>
        <v>45826</v>
      </c>
      <c r="J17" s="144">
        <f t="shared" si="2"/>
        <v>45830</v>
      </c>
      <c r="K17" s="143">
        <f t="shared" si="5"/>
        <v>45834</v>
      </c>
    </row>
    <row r="18" spans="1:12" s="127" customFormat="1" ht="15.75" customHeight="1">
      <c r="A18" s="369"/>
      <c r="B18" s="273" t="s">
        <v>658</v>
      </c>
      <c r="C18" s="186" t="s">
        <v>635</v>
      </c>
      <c r="D18" s="142">
        <f t="shared" si="3"/>
        <v>45810</v>
      </c>
      <c r="E18" s="143">
        <f t="shared" si="0"/>
        <v>45812</v>
      </c>
      <c r="F18" s="142" t="s">
        <v>637</v>
      </c>
      <c r="G18" s="143" t="s">
        <v>674</v>
      </c>
      <c r="H18" s="144">
        <f t="shared" si="4"/>
        <v>45820</v>
      </c>
      <c r="I18" s="144">
        <f t="shared" ref="I18:I19" si="6">H18+13</f>
        <v>45833</v>
      </c>
      <c r="J18" s="144">
        <f t="shared" ref="J18:J19" si="7">H18+17</f>
        <v>45837</v>
      </c>
      <c r="K18" s="143" t="s">
        <v>603</v>
      </c>
    </row>
    <row r="19" spans="1:12" s="127" customFormat="1" ht="15.75" customHeight="1">
      <c r="A19" s="369"/>
      <c r="B19" s="273" t="s">
        <v>659</v>
      </c>
      <c r="C19" s="186" t="s">
        <v>761</v>
      </c>
      <c r="D19" s="142">
        <f t="shared" si="3"/>
        <v>45817</v>
      </c>
      <c r="E19" s="143">
        <f t="shared" si="0"/>
        <v>45819</v>
      </c>
      <c r="F19" s="142" t="s">
        <v>810</v>
      </c>
      <c r="G19" s="143" t="s">
        <v>645</v>
      </c>
      <c r="H19" s="144">
        <f t="shared" si="4"/>
        <v>45827</v>
      </c>
      <c r="I19" s="144">
        <f t="shared" si="6"/>
        <v>45840</v>
      </c>
      <c r="J19" s="144">
        <f t="shared" si="7"/>
        <v>45844</v>
      </c>
      <c r="K19" s="143">
        <f t="shared" ref="K19" si="8">H19+21</f>
        <v>45848</v>
      </c>
    </row>
    <row r="20" spans="1:12" s="127" customFormat="1" ht="15.75" customHeight="1">
      <c r="A20" s="369"/>
      <c r="B20" s="273" t="s">
        <v>693</v>
      </c>
      <c r="C20" s="186" t="s">
        <v>762</v>
      </c>
      <c r="D20" s="142">
        <f t="shared" si="3"/>
        <v>45824</v>
      </c>
      <c r="E20" s="143">
        <f t="shared" si="0"/>
        <v>45826</v>
      </c>
      <c r="F20" s="142" t="s">
        <v>498</v>
      </c>
      <c r="G20" s="143" t="s">
        <v>811</v>
      </c>
      <c r="H20" s="144">
        <f t="shared" si="4"/>
        <v>45834</v>
      </c>
      <c r="I20" s="144">
        <f t="shared" ref="I20:I21" si="9">H20+13</f>
        <v>45847</v>
      </c>
      <c r="J20" s="144">
        <f t="shared" ref="J20:J21" si="10">H20+17</f>
        <v>45851</v>
      </c>
      <c r="K20" s="143">
        <f t="shared" ref="K20:K21" si="11">H20+21</f>
        <v>45855</v>
      </c>
    </row>
    <row r="21" spans="1:12" s="127" customFormat="1" ht="15.75" customHeight="1">
      <c r="A21" s="369"/>
      <c r="B21" s="273" t="s">
        <v>658</v>
      </c>
      <c r="C21" s="186" t="s">
        <v>636</v>
      </c>
      <c r="D21" s="142">
        <f t="shared" si="3"/>
        <v>45831</v>
      </c>
      <c r="E21" s="143">
        <f t="shared" si="0"/>
        <v>45833</v>
      </c>
      <c r="F21" s="142" t="s">
        <v>729</v>
      </c>
      <c r="G21" s="143" t="s">
        <v>647</v>
      </c>
      <c r="H21" s="144">
        <f t="shared" si="4"/>
        <v>45841</v>
      </c>
      <c r="I21" s="144">
        <f t="shared" si="9"/>
        <v>45854</v>
      </c>
      <c r="J21" s="144">
        <f t="shared" si="10"/>
        <v>45858</v>
      </c>
      <c r="K21" s="143">
        <f t="shared" si="11"/>
        <v>45862</v>
      </c>
    </row>
    <row r="22" spans="1:12" s="127" customFormat="1" ht="15.7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F22" s="147" t="s">
        <v>606</v>
      </c>
      <c r="G22" s="148" t="s">
        <v>812</v>
      </c>
      <c r="H22" s="149">
        <f t="shared" si="4"/>
        <v>45848</v>
      </c>
      <c r="I22" s="149">
        <f t="shared" ref="I22" si="12">H22+13</f>
        <v>45861</v>
      </c>
      <c r="J22" s="149">
        <f t="shared" ref="J22" si="13">H22+17</f>
        <v>45865</v>
      </c>
      <c r="K22" s="148">
        <f t="shared" ref="K22" si="14">H22+21</f>
        <v>45869</v>
      </c>
      <c r="L22" s="251"/>
    </row>
    <row r="23" spans="1:12" s="201" customFormat="1" ht="15.75" customHeight="1" thickBot="1"/>
    <row r="24" spans="1:12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237</v>
      </c>
      <c r="F24" s="378"/>
      <c r="G24" s="379"/>
      <c r="H24" s="187" t="s">
        <v>237</v>
      </c>
      <c r="I24" s="227" t="s">
        <v>456</v>
      </c>
      <c r="J24" s="227" t="s">
        <v>457</v>
      </c>
      <c r="K24" s="228" t="s">
        <v>458</v>
      </c>
    </row>
    <row r="25" spans="1:12" s="14" customFormat="1" ht="15" customHeight="1">
      <c r="A25" s="372" t="s">
        <v>244</v>
      </c>
      <c r="B25" s="374"/>
      <c r="C25" s="375"/>
      <c r="D25" s="136" t="s">
        <v>245</v>
      </c>
      <c r="E25" s="139" t="s">
        <v>247</v>
      </c>
      <c r="F25" s="381" t="s">
        <v>308</v>
      </c>
      <c r="G25" s="382"/>
      <c r="H25" s="214" t="s">
        <v>309</v>
      </c>
      <c r="I25" s="232" t="s">
        <v>459</v>
      </c>
      <c r="J25" s="232" t="s">
        <v>460</v>
      </c>
      <c r="K25" s="247" t="s">
        <v>461</v>
      </c>
    </row>
    <row r="26" spans="1:12" s="14" customFormat="1" ht="15" customHeight="1">
      <c r="A26" s="373"/>
      <c r="B26" s="376"/>
      <c r="C26" s="377"/>
      <c r="D26" s="140" t="s">
        <v>251</v>
      </c>
      <c r="E26" s="155" t="s">
        <v>252</v>
      </c>
      <c r="F26" s="383"/>
      <c r="G26" s="384"/>
      <c r="H26" s="189" t="s">
        <v>462</v>
      </c>
      <c r="I26" s="232" t="s">
        <v>463</v>
      </c>
      <c r="J26" s="232" t="s">
        <v>463</v>
      </c>
      <c r="K26" s="247" t="s">
        <v>463</v>
      </c>
    </row>
    <row r="27" spans="1:12" s="14" customFormat="1" ht="15" customHeight="1">
      <c r="A27" s="368" t="s">
        <v>665</v>
      </c>
      <c r="B27" s="273" t="s">
        <v>602</v>
      </c>
      <c r="C27" s="186" t="s">
        <v>636</v>
      </c>
      <c r="D27" s="304" t="s">
        <v>760</v>
      </c>
      <c r="E27" s="143"/>
      <c r="F27" s="142" t="s">
        <v>498</v>
      </c>
      <c r="G27" s="143" t="s">
        <v>831</v>
      </c>
      <c r="H27" s="144">
        <v>45792</v>
      </c>
      <c r="I27" s="144">
        <f t="shared" ref="I27:I35" si="15">H27+13</f>
        <v>45805</v>
      </c>
      <c r="J27" s="144">
        <f t="shared" ref="J27:J35" si="16">H27+17</f>
        <v>45809</v>
      </c>
      <c r="K27" s="143" t="s">
        <v>603</v>
      </c>
    </row>
    <row r="28" spans="1:12" s="14" customFormat="1" ht="15" customHeight="1">
      <c r="A28" s="369"/>
      <c r="B28" s="273" t="s">
        <v>667</v>
      </c>
      <c r="C28" s="186" t="s">
        <v>635</v>
      </c>
      <c r="D28" s="142">
        <v>45791</v>
      </c>
      <c r="E28" s="143">
        <f t="shared" ref="E28:E35" si="17">D28+3</f>
        <v>45794</v>
      </c>
      <c r="F28" s="142" t="s">
        <v>729</v>
      </c>
      <c r="G28" s="143" t="s">
        <v>646</v>
      </c>
      <c r="H28" s="144">
        <f t="shared" ref="H28:H35" si="18">H27+7</f>
        <v>45799</v>
      </c>
      <c r="I28" s="144">
        <f t="shared" si="15"/>
        <v>45812</v>
      </c>
      <c r="J28" s="144">
        <f t="shared" si="16"/>
        <v>45816</v>
      </c>
      <c r="K28" s="143">
        <f t="shared" ref="K28:K30" si="19">H28+21</f>
        <v>45820</v>
      </c>
    </row>
    <row r="29" spans="1:12" s="14" customFormat="1" ht="15" customHeight="1">
      <c r="A29" s="369"/>
      <c r="B29" s="273" t="s">
        <v>602</v>
      </c>
      <c r="C29" s="186" t="s">
        <v>644</v>
      </c>
      <c r="D29" s="142">
        <f t="shared" ref="D29:D34" si="20">D28+7</f>
        <v>45798</v>
      </c>
      <c r="E29" s="143">
        <f t="shared" si="17"/>
        <v>45801</v>
      </c>
      <c r="F29" s="142" t="s">
        <v>606</v>
      </c>
      <c r="G29" s="143" t="s">
        <v>679</v>
      </c>
      <c r="H29" s="144">
        <f t="shared" si="18"/>
        <v>45806</v>
      </c>
      <c r="I29" s="144">
        <f t="shared" si="15"/>
        <v>45819</v>
      </c>
      <c r="J29" s="144">
        <f t="shared" si="16"/>
        <v>45823</v>
      </c>
      <c r="K29" s="143">
        <f t="shared" si="19"/>
        <v>45827</v>
      </c>
    </row>
    <row r="30" spans="1:12" s="14" customFormat="1" ht="15" customHeight="1">
      <c r="A30" s="369"/>
      <c r="B30" s="273" t="s">
        <v>759</v>
      </c>
      <c r="C30" s="186" t="s">
        <v>672</v>
      </c>
      <c r="D30" s="142">
        <f t="shared" si="20"/>
        <v>45805</v>
      </c>
      <c r="E30" s="143">
        <f t="shared" si="17"/>
        <v>45808</v>
      </c>
      <c r="F30" s="142" t="s">
        <v>600</v>
      </c>
      <c r="G30" s="143" t="s">
        <v>730</v>
      </c>
      <c r="H30" s="144">
        <f t="shared" si="18"/>
        <v>45813</v>
      </c>
      <c r="I30" s="144">
        <f t="shared" si="15"/>
        <v>45826</v>
      </c>
      <c r="J30" s="144">
        <f t="shared" si="16"/>
        <v>45830</v>
      </c>
      <c r="K30" s="143">
        <f t="shared" si="19"/>
        <v>45834</v>
      </c>
    </row>
    <row r="31" spans="1:12" s="14" customFormat="1" ht="15" customHeight="1">
      <c r="A31" s="369"/>
      <c r="B31" s="273" t="s">
        <v>559</v>
      </c>
      <c r="C31" s="186" t="s">
        <v>670</v>
      </c>
      <c r="D31" s="142">
        <f t="shared" si="20"/>
        <v>45812</v>
      </c>
      <c r="E31" s="143">
        <f t="shared" si="17"/>
        <v>45815</v>
      </c>
      <c r="F31" s="142" t="s">
        <v>637</v>
      </c>
      <c r="G31" s="143" t="s">
        <v>674</v>
      </c>
      <c r="H31" s="144">
        <f t="shared" si="18"/>
        <v>45820</v>
      </c>
      <c r="I31" s="144">
        <f t="shared" si="15"/>
        <v>45833</v>
      </c>
      <c r="J31" s="144">
        <f t="shared" si="16"/>
        <v>45837</v>
      </c>
      <c r="K31" s="143" t="s">
        <v>603</v>
      </c>
    </row>
    <row r="32" spans="1:12" s="14" customFormat="1" ht="15" customHeight="1">
      <c r="A32" s="369"/>
      <c r="B32" s="273" t="s">
        <v>602</v>
      </c>
      <c r="C32" s="186" t="s">
        <v>670</v>
      </c>
      <c r="D32" s="142">
        <f t="shared" si="20"/>
        <v>45819</v>
      </c>
      <c r="E32" s="143">
        <f t="shared" si="17"/>
        <v>45822</v>
      </c>
      <c r="F32" s="142" t="s">
        <v>810</v>
      </c>
      <c r="G32" s="143" t="s">
        <v>645</v>
      </c>
      <c r="H32" s="144">
        <f t="shared" si="18"/>
        <v>45827</v>
      </c>
      <c r="I32" s="144">
        <f t="shared" si="15"/>
        <v>45840</v>
      </c>
      <c r="J32" s="144">
        <f t="shared" si="16"/>
        <v>45844</v>
      </c>
      <c r="K32" s="143">
        <f t="shared" ref="K32:K35" si="21">H32+21</f>
        <v>45848</v>
      </c>
    </row>
    <row r="33" spans="1:16379" s="14" customFormat="1" ht="15" customHeight="1">
      <c r="A33" s="369"/>
      <c r="B33" s="273" t="s">
        <v>759</v>
      </c>
      <c r="C33" s="186" t="s">
        <v>673</v>
      </c>
      <c r="D33" s="142">
        <f t="shared" si="20"/>
        <v>45826</v>
      </c>
      <c r="E33" s="143">
        <f t="shared" si="17"/>
        <v>45829</v>
      </c>
      <c r="F33" s="142" t="s">
        <v>498</v>
      </c>
      <c r="G33" s="143" t="s">
        <v>811</v>
      </c>
      <c r="H33" s="144">
        <f t="shared" si="18"/>
        <v>45834</v>
      </c>
      <c r="I33" s="144">
        <f t="shared" si="15"/>
        <v>45847</v>
      </c>
      <c r="J33" s="144">
        <f t="shared" si="16"/>
        <v>45851</v>
      </c>
      <c r="K33" s="143">
        <f t="shared" si="21"/>
        <v>45855</v>
      </c>
    </row>
    <row r="34" spans="1:16379" s="14" customFormat="1" ht="15" customHeight="1">
      <c r="A34" s="369"/>
      <c r="B34" s="273" t="s">
        <v>559</v>
      </c>
      <c r="C34" s="186" t="s">
        <v>671</v>
      </c>
      <c r="D34" s="142">
        <f t="shared" si="20"/>
        <v>45833</v>
      </c>
      <c r="E34" s="143">
        <f t="shared" si="17"/>
        <v>45836</v>
      </c>
      <c r="F34" s="142" t="s">
        <v>729</v>
      </c>
      <c r="G34" s="143" t="s">
        <v>647</v>
      </c>
      <c r="H34" s="144">
        <f t="shared" si="18"/>
        <v>45841</v>
      </c>
      <c r="I34" s="144">
        <f t="shared" si="15"/>
        <v>45854</v>
      </c>
      <c r="J34" s="144">
        <f t="shared" si="16"/>
        <v>45858</v>
      </c>
      <c r="K34" s="143">
        <f t="shared" si="21"/>
        <v>45862</v>
      </c>
    </row>
    <row r="35" spans="1:16379" s="14" customFormat="1" ht="15" customHeight="1" thickBot="1">
      <c r="A35" s="370"/>
      <c r="B35" s="272" t="s">
        <v>602</v>
      </c>
      <c r="C35" s="148" t="s">
        <v>671</v>
      </c>
      <c r="D35" s="147">
        <f>D34+7</f>
        <v>45840</v>
      </c>
      <c r="E35" s="148">
        <f t="shared" si="17"/>
        <v>45843</v>
      </c>
      <c r="F35" s="147" t="s">
        <v>606</v>
      </c>
      <c r="G35" s="148" t="s">
        <v>812</v>
      </c>
      <c r="H35" s="149">
        <f t="shared" si="18"/>
        <v>45848</v>
      </c>
      <c r="I35" s="149">
        <f t="shared" si="15"/>
        <v>45861</v>
      </c>
      <c r="J35" s="149">
        <f t="shared" si="16"/>
        <v>45865</v>
      </c>
      <c r="K35" s="148">
        <f t="shared" si="21"/>
        <v>45869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.7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263</v>
      </c>
      <c r="F37" s="378"/>
      <c r="G37" s="379"/>
      <c r="H37" s="187" t="s">
        <v>263</v>
      </c>
      <c r="I37" s="227" t="s">
        <v>456</v>
      </c>
      <c r="J37" s="227" t="s">
        <v>457</v>
      </c>
      <c r="K37" s="228" t="s">
        <v>458</v>
      </c>
    </row>
    <row r="38" spans="1:16379" s="127" customFormat="1" ht="15.75" customHeight="1">
      <c r="A38" s="372" t="s">
        <v>244</v>
      </c>
      <c r="B38" s="374"/>
      <c r="C38" s="375"/>
      <c r="D38" s="136" t="s">
        <v>245</v>
      </c>
      <c r="E38" s="139" t="s">
        <v>248</v>
      </c>
      <c r="F38" s="381" t="s">
        <v>403</v>
      </c>
      <c r="G38" s="382"/>
      <c r="H38" s="189" t="s">
        <v>309</v>
      </c>
      <c r="I38" s="232" t="s">
        <v>464</v>
      </c>
      <c r="J38" s="232" t="s">
        <v>465</v>
      </c>
      <c r="K38" s="247" t="s">
        <v>466</v>
      </c>
    </row>
    <row r="39" spans="1:16379" s="127" customFormat="1" ht="15.75" customHeight="1">
      <c r="A39" s="373"/>
      <c r="B39" s="376"/>
      <c r="C39" s="377"/>
      <c r="D39" s="140" t="s">
        <v>47</v>
      </c>
      <c r="E39" s="155" t="s">
        <v>268</v>
      </c>
      <c r="F39" s="383"/>
      <c r="G39" s="384"/>
      <c r="H39" s="189" t="s">
        <v>467</v>
      </c>
      <c r="I39" s="232" t="s">
        <v>463</v>
      </c>
      <c r="J39" s="232" t="s">
        <v>463</v>
      </c>
      <c r="K39" s="247" t="s">
        <v>463</v>
      </c>
    </row>
    <row r="40" spans="1:16379" s="127" customFormat="1" ht="15.75" customHeight="1">
      <c r="A40" s="368" t="s">
        <v>653</v>
      </c>
      <c r="B40" s="142" t="s">
        <v>663</v>
      </c>
      <c r="C40" s="143" t="s">
        <v>635</v>
      </c>
      <c r="D40" s="144">
        <v>45783</v>
      </c>
      <c r="E40" s="143">
        <f t="shared" ref="E40:E48" si="22">D40+8</f>
        <v>45791</v>
      </c>
      <c r="F40" s="142" t="s">
        <v>729</v>
      </c>
      <c r="G40" s="143" t="s">
        <v>646</v>
      </c>
      <c r="H40" s="144">
        <v>45795</v>
      </c>
      <c r="I40" s="144">
        <f t="shared" ref="I40:I42" si="23">H40+17</f>
        <v>45812</v>
      </c>
      <c r="J40" s="144">
        <f t="shared" ref="J40:J42" si="24">H40+21</f>
        <v>45816</v>
      </c>
      <c r="K40" s="143">
        <f t="shared" ref="K40:K42" si="25">H40+25</f>
        <v>45820</v>
      </c>
    </row>
    <row r="41" spans="1:16379" s="127" customFormat="1" ht="15.75" customHeight="1">
      <c r="A41" s="369"/>
      <c r="B41" s="142" t="s">
        <v>641</v>
      </c>
      <c r="C41" s="186" t="s">
        <v>698</v>
      </c>
      <c r="D41" s="144">
        <f t="shared" ref="D41:D48" si="26">D40+7</f>
        <v>45790</v>
      </c>
      <c r="E41" s="143">
        <f t="shared" si="22"/>
        <v>45798</v>
      </c>
      <c r="F41" s="142" t="s">
        <v>606</v>
      </c>
      <c r="G41" s="143" t="s">
        <v>679</v>
      </c>
      <c r="H41" s="144">
        <f t="shared" ref="H41:H47" si="27">H40+7</f>
        <v>45802</v>
      </c>
      <c r="I41" s="144">
        <f t="shared" si="23"/>
        <v>45819</v>
      </c>
      <c r="J41" s="144">
        <f t="shared" si="24"/>
        <v>45823</v>
      </c>
      <c r="K41" s="143">
        <f t="shared" si="25"/>
        <v>45827</v>
      </c>
    </row>
    <row r="42" spans="1:16379" s="127" customFormat="1" ht="15.75" customHeight="1">
      <c r="A42" s="369"/>
      <c r="B42" s="142" t="s">
        <v>663</v>
      </c>
      <c r="C42" s="186" t="s">
        <v>636</v>
      </c>
      <c r="D42" s="144">
        <f t="shared" si="26"/>
        <v>45797</v>
      </c>
      <c r="E42" s="143">
        <f t="shared" si="22"/>
        <v>45805</v>
      </c>
      <c r="F42" s="142" t="s">
        <v>600</v>
      </c>
      <c r="G42" s="143" t="s">
        <v>730</v>
      </c>
      <c r="H42" s="144">
        <f t="shared" si="27"/>
        <v>45809</v>
      </c>
      <c r="I42" s="144">
        <f t="shared" si="23"/>
        <v>45826</v>
      </c>
      <c r="J42" s="144">
        <f t="shared" si="24"/>
        <v>45830</v>
      </c>
      <c r="K42" s="143">
        <f t="shared" si="25"/>
        <v>45834</v>
      </c>
    </row>
    <row r="43" spans="1:16379" s="127" customFormat="1" ht="15.75" customHeight="1">
      <c r="A43" s="369"/>
      <c r="B43" s="142" t="s">
        <v>641</v>
      </c>
      <c r="C43" s="186" t="s">
        <v>699</v>
      </c>
      <c r="D43" s="144">
        <f t="shared" si="26"/>
        <v>45804</v>
      </c>
      <c r="E43" s="143">
        <f t="shared" si="22"/>
        <v>45812</v>
      </c>
      <c r="F43" s="142" t="s">
        <v>637</v>
      </c>
      <c r="G43" s="143" t="s">
        <v>674</v>
      </c>
      <c r="H43" s="144">
        <f t="shared" si="27"/>
        <v>45816</v>
      </c>
      <c r="I43" s="144">
        <f t="shared" ref="I43:I47" si="28">H43+17</f>
        <v>45833</v>
      </c>
      <c r="J43" s="144">
        <f t="shared" ref="J43:J47" si="29">H43+21</f>
        <v>45837</v>
      </c>
      <c r="K43" s="143">
        <f t="shared" ref="K43:K47" si="30">H43+25</f>
        <v>45841</v>
      </c>
    </row>
    <row r="44" spans="1:16379" s="127" customFormat="1" ht="15.75" customHeight="1">
      <c r="A44" s="369"/>
      <c r="B44" s="142" t="s">
        <v>663</v>
      </c>
      <c r="C44" s="186" t="s">
        <v>644</v>
      </c>
      <c r="D44" s="144">
        <f t="shared" si="26"/>
        <v>45811</v>
      </c>
      <c r="E44" s="143">
        <f t="shared" si="22"/>
        <v>45819</v>
      </c>
      <c r="F44" s="142" t="s">
        <v>810</v>
      </c>
      <c r="G44" s="143" t="s">
        <v>645</v>
      </c>
      <c r="H44" s="144">
        <f t="shared" si="27"/>
        <v>45823</v>
      </c>
      <c r="I44" s="144">
        <f t="shared" si="28"/>
        <v>45840</v>
      </c>
      <c r="J44" s="144">
        <f t="shared" si="29"/>
        <v>45844</v>
      </c>
      <c r="K44" s="143">
        <f t="shared" si="30"/>
        <v>45848</v>
      </c>
    </row>
    <row r="45" spans="1:16379" s="127" customFormat="1" ht="15.75" customHeight="1">
      <c r="A45" s="369"/>
      <c r="B45" s="142" t="s">
        <v>641</v>
      </c>
      <c r="C45" s="186" t="s">
        <v>764</v>
      </c>
      <c r="D45" s="144">
        <f t="shared" si="26"/>
        <v>45818</v>
      </c>
      <c r="E45" s="143">
        <f t="shared" si="22"/>
        <v>45826</v>
      </c>
      <c r="F45" s="142" t="s">
        <v>498</v>
      </c>
      <c r="G45" s="143" t="s">
        <v>811</v>
      </c>
      <c r="H45" s="144">
        <f t="shared" si="27"/>
        <v>45830</v>
      </c>
      <c r="I45" s="144">
        <f t="shared" si="28"/>
        <v>45847</v>
      </c>
      <c r="J45" s="144">
        <f t="shared" si="29"/>
        <v>45851</v>
      </c>
      <c r="K45" s="143">
        <f t="shared" si="30"/>
        <v>45855</v>
      </c>
    </row>
    <row r="46" spans="1:16379" s="127" customFormat="1" ht="15.75" customHeight="1">
      <c r="A46" s="369"/>
      <c r="B46" s="142" t="s">
        <v>663</v>
      </c>
      <c r="C46" s="186" t="s">
        <v>670</v>
      </c>
      <c r="D46" s="144">
        <f t="shared" si="26"/>
        <v>45825</v>
      </c>
      <c r="E46" s="143">
        <f t="shared" si="22"/>
        <v>45833</v>
      </c>
      <c r="F46" s="142" t="s">
        <v>729</v>
      </c>
      <c r="G46" s="143" t="s">
        <v>647</v>
      </c>
      <c r="H46" s="144">
        <f t="shared" si="27"/>
        <v>45837</v>
      </c>
      <c r="I46" s="144">
        <f t="shared" si="28"/>
        <v>45854</v>
      </c>
      <c r="J46" s="144">
        <f t="shared" si="29"/>
        <v>45858</v>
      </c>
      <c r="K46" s="143">
        <f t="shared" si="30"/>
        <v>45862</v>
      </c>
    </row>
    <row r="47" spans="1:16379" s="127" customFormat="1" ht="15.75" customHeight="1">
      <c r="A47" s="369"/>
      <c r="B47" s="142" t="s">
        <v>641</v>
      </c>
      <c r="C47" s="186" t="s">
        <v>765</v>
      </c>
      <c r="D47" s="144">
        <f t="shared" si="26"/>
        <v>45832</v>
      </c>
      <c r="E47" s="143">
        <f t="shared" si="22"/>
        <v>45840</v>
      </c>
      <c r="F47" s="142" t="s">
        <v>606</v>
      </c>
      <c r="G47" s="143" t="s">
        <v>812</v>
      </c>
      <c r="H47" s="144">
        <f t="shared" si="27"/>
        <v>45844</v>
      </c>
      <c r="I47" s="144">
        <f t="shared" si="28"/>
        <v>45861</v>
      </c>
      <c r="J47" s="144">
        <f t="shared" si="29"/>
        <v>45865</v>
      </c>
      <c r="K47" s="143">
        <f t="shared" si="30"/>
        <v>45869</v>
      </c>
    </row>
    <row r="48" spans="1:16379" s="127" customFormat="1" ht="15.75" customHeight="1" thickBot="1">
      <c r="A48" s="370"/>
      <c r="B48" s="147" t="s">
        <v>663</v>
      </c>
      <c r="C48" s="148" t="s">
        <v>671</v>
      </c>
      <c r="D48" s="149">
        <f t="shared" si="26"/>
        <v>45839</v>
      </c>
      <c r="E48" s="148">
        <f t="shared" si="22"/>
        <v>45847</v>
      </c>
      <c r="F48" s="147" t="s">
        <v>600</v>
      </c>
      <c r="G48" s="148" t="s">
        <v>813</v>
      </c>
      <c r="H48" s="149">
        <f>H47+7</f>
        <v>45851</v>
      </c>
      <c r="I48" s="149">
        <f>H48+17</f>
        <v>45868</v>
      </c>
      <c r="J48" s="149">
        <f>H48+21</f>
        <v>45872</v>
      </c>
      <c r="K48" s="148">
        <f>H48+25</f>
        <v>45876</v>
      </c>
    </row>
    <row r="49" spans="1:206" s="201" customFormat="1" ht="15.75" customHeight="1">
      <c r="B49" s="193"/>
      <c r="C49" s="194"/>
      <c r="D49" s="194"/>
      <c r="E49" s="14"/>
    </row>
    <row r="50" spans="1:206" s="127" customFormat="1" ht="15" customHeight="1"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56" customFormat="1" ht="15" customHeight="1">
      <c r="A51" s="156" t="s">
        <v>269</v>
      </c>
      <c r="K51" s="157"/>
      <c r="L51" s="157"/>
      <c r="M51" s="157"/>
    </row>
    <row r="52" spans="1:206" s="156" customFormat="1" ht="15" customHeight="1">
      <c r="A52" s="371" t="s">
        <v>270</v>
      </c>
      <c r="B52" s="371"/>
      <c r="C52" s="371"/>
      <c r="D52" s="371"/>
      <c r="E52" s="371"/>
      <c r="F52" s="371"/>
      <c r="G52" s="371"/>
      <c r="H52" s="371"/>
      <c r="I52" s="158"/>
      <c r="J52" s="159"/>
    </row>
    <row r="53" spans="1:206" s="156" customFormat="1" ht="15" customHeight="1">
      <c r="A53" s="371"/>
      <c r="B53" s="371"/>
      <c r="C53" s="371"/>
      <c r="D53" s="371"/>
      <c r="E53" s="371"/>
      <c r="F53" s="371"/>
      <c r="G53" s="371"/>
      <c r="H53" s="371"/>
      <c r="I53" s="158"/>
      <c r="J53" s="159"/>
    </row>
    <row r="54" spans="1:206" s="156" customFormat="1" ht="15" customHeight="1">
      <c r="A54" s="156" t="s">
        <v>271</v>
      </c>
      <c r="B54" s="160"/>
      <c r="G54" s="158"/>
      <c r="H54" s="158"/>
      <c r="I54" s="158"/>
      <c r="J54" s="159"/>
    </row>
    <row r="55" spans="1:206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  <c r="J55" s="163"/>
    </row>
    <row r="56" spans="1:206" s="127" customFormat="1" ht="15" customHeight="1">
      <c r="A56" s="164" t="s">
        <v>272</v>
      </c>
      <c r="B56" s="43"/>
      <c r="C56" s="43"/>
      <c r="D56" s="43"/>
      <c r="E56" s="43"/>
      <c r="F56" s="164" t="s">
        <v>273</v>
      </c>
      <c r="G56" s="162"/>
      <c r="H56" s="162"/>
      <c r="I56" s="162"/>
      <c r="J56" s="163"/>
    </row>
    <row r="57" spans="1:206" s="127" customFormat="1" ht="15" customHeight="1">
      <c r="A57" s="165" t="s">
        <v>274</v>
      </c>
      <c r="B57" s="1"/>
      <c r="C57" s="1"/>
      <c r="D57" s="1"/>
      <c r="E57" s="166"/>
      <c r="F57" s="1" t="s">
        <v>275</v>
      </c>
      <c r="G57" s="162"/>
      <c r="H57" s="162"/>
      <c r="I57" s="162"/>
      <c r="J57" s="163"/>
    </row>
    <row r="58" spans="1:206" s="127" customFormat="1" ht="15" customHeight="1">
      <c r="A58" s="1" t="s">
        <v>276</v>
      </c>
      <c r="B58" s="1"/>
      <c r="C58" s="1"/>
      <c r="D58" s="1"/>
      <c r="E58" s="166"/>
      <c r="F58" s="1" t="s">
        <v>277</v>
      </c>
      <c r="G58" s="162"/>
      <c r="H58" s="162"/>
      <c r="I58" s="162"/>
      <c r="J58" s="163"/>
    </row>
    <row r="59" spans="1:206" s="127" customFormat="1" ht="15" customHeight="1">
      <c r="A59" s="1" t="s">
        <v>278</v>
      </c>
      <c r="B59" s="1"/>
      <c r="C59" s="1"/>
      <c r="D59" s="166"/>
      <c r="E59" s="166"/>
      <c r="F59" s="1" t="s">
        <v>278</v>
      </c>
      <c r="G59" s="162"/>
      <c r="H59" s="162"/>
      <c r="I59" s="162"/>
      <c r="J59" s="163"/>
    </row>
    <row r="60" spans="1:206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  <c r="J60" s="163"/>
    </row>
    <row r="61" spans="1:206" s="127" customFormat="1" ht="15" customHeight="1">
      <c r="A61" s="164" t="s">
        <v>279</v>
      </c>
      <c r="B61" s="43"/>
      <c r="C61" s="1"/>
      <c r="D61" s="1"/>
      <c r="E61" s="1"/>
      <c r="F61" s="164" t="s">
        <v>279</v>
      </c>
      <c r="G61" s="162"/>
      <c r="H61" s="162"/>
      <c r="I61" s="162"/>
      <c r="J61" s="163"/>
    </row>
    <row r="62" spans="1:206" s="127" customFormat="1" ht="15" customHeight="1">
      <c r="A62" s="1" t="s">
        <v>280</v>
      </c>
      <c r="B62" s="1" t="s">
        <v>281</v>
      </c>
      <c r="C62" s="1"/>
      <c r="D62" s="1"/>
      <c r="E62" s="1"/>
      <c r="F62" s="1" t="s">
        <v>282</v>
      </c>
      <c r="G62" s="1" t="s">
        <v>283</v>
      </c>
      <c r="H62" s="1"/>
      <c r="I62" s="162"/>
      <c r="J62" s="163"/>
    </row>
    <row r="63" spans="1:206" s="127" customFormat="1" ht="15" customHeight="1">
      <c r="A63" s="1" t="s">
        <v>284</v>
      </c>
      <c r="B63" s="1" t="s">
        <v>285</v>
      </c>
      <c r="C63" s="1"/>
      <c r="D63" s="1"/>
      <c r="E63" s="1"/>
      <c r="F63" s="1"/>
      <c r="G63" s="162"/>
      <c r="H63" s="162"/>
      <c r="I63" s="162"/>
      <c r="J63" s="163"/>
    </row>
    <row r="64" spans="1:206" s="127" customFormat="1" ht="15" customHeight="1">
      <c r="A64" s="1" t="s">
        <v>286</v>
      </c>
      <c r="B64" s="1" t="s">
        <v>287</v>
      </c>
      <c r="C64" s="1"/>
      <c r="D64" s="1"/>
      <c r="E64" s="1"/>
      <c r="H64" s="167"/>
      <c r="I64" s="167"/>
      <c r="J64" s="167"/>
    </row>
    <row r="65" spans="1:10" s="127" customFormat="1" ht="15" customHeight="1">
      <c r="A65" s="1"/>
      <c r="B65" s="1"/>
      <c r="C65" s="1"/>
      <c r="D65" s="1"/>
      <c r="E65" s="1"/>
      <c r="G65" s="168"/>
      <c r="H65" s="168"/>
    </row>
    <row r="66" spans="1:10" s="127" customFormat="1" ht="15" customHeight="1">
      <c r="A66" s="164" t="s">
        <v>288</v>
      </c>
      <c r="B66" s="169" t="s">
        <v>94</v>
      </c>
      <c r="C66" s="1"/>
      <c r="D66" s="1"/>
      <c r="E66" s="1"/>
      <c r="F66" s="164" t="s">
        <v>288</v>
      </c>
      <c r="G66" s="169" t="s">
        <v>94</v>
      </c>
      <c r="H66" s="168"/>
    </row>
    <row r="67" spans="1:10" s="127" customFormat="1" ht="15" customHeight="1">
      <c r="A67" s="170" t="s">
        <v>289</v>
      </c>
      <c r="B67" s="1"/>
      <c r="C67" s="1"/>
      <c r="D67" s="1"/>
      <c r="E67" s="1"/>
      <c r="F67" s="1" t="s">
        <v>290</v>
      </c>
      <c r="G67" s="1"/>
      <c r="H67" s="168"/>
    </row>
    <row r="68" spans="1:10" s="127" customFormat="1" ht="15" customHeight="1">
      <c r="A68" s="170" t="s">
        <v>291</v>
      </c>
      <c r="B68" s="169"/>
      <c r="C68" s="1"/>
      <c r="D68" s="1"/>
      <c r="E68" s="1"/>
      <c r="F68" s="1" t="s">
        <v>292</v>
      </c>
      <c r="G68" s="1"/>
      <c r="H68" s="168"/>
      <c r="I68" s="1"/>
      <c r="J68" s="1"/>
    </row>
    <row r="69" spans="1:10" s="127" customFormat="1" ht="15" customHeight="1">
      <c r="A69" s="170" t="s">
        <v>293</v>
      </c>
      <c r="B69" s="169"/>
      <c r="C69" s="1"/>
      <c r="D69" s="1"/>
      <c r="E69" s="1"/>
      <c r="G69" s="168"/>
      <c r="H69" s="1"/>
      <c r="I69" s="1"/>
      <c r="J69" s="1"/>
    </row>
    <row r="70" spans="1:10" s="127" customFormat="1" ht="15" customHeight="1">
      <c r="A70" s="170"/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64" t="s">
        <v>294</v>
      </c>
      <c r="B71" s="169" t="s">
        <v>106</v>
      </c>
      <c r="C71" s="1"/>
      <c r="D71" s="1"/>
      <c r="E71" s="1"/>
      <c r="F71" s="164" t="s">
        <v>294</v>
      </c>
      <c r="G71" s="169" t="s">
        <v>106</v>
      </c>
      <c r="H71" s="1"/>
      <c r="I71" s="1"/>
      <c r="J71" s="1"/>
    </row>
    <row r="72" spans="1:10" s="127" customFormat="1" ht="15" customHeight="1">
      <c r="A72" s="170" t="s">
        <v>295</v>
      </c>
      <c r="B72" s="1"/>
      <c r="C72" s="1"/>
      <c r="D72" s="1"/>
      <c r="E72" s="1"/>
      <c r="F72" s="170" t="s">
        <v>296</v>
      </c>
      <c r="G72" s="1"/>
      <c r="H72" s="1"/>
      <c r="I72" s="1"/>
      <c r="J72" s="1"/>
    </row>
    <row r="73" spans="1:10" s="127" customFormat="1" ht="15" customHeight="1">
      <c r="A73" s="1" t="s">
        <v>297</v>
      </c>
      <c r="B73" s="1"/>
      <c r="C73" s="1"/>
      <c r="D73" s="1"/>
      <c r="E73" s="1"/>
      <c r="H73" s="1"/>
      <c r="I73" s="1"/>
      <c r="J73" s="1"/>
    </row>
    <row r="74" spans="1:10" s="127" customFormat="1" ht="15" customHeight="1">
      <c r="A74" s="170" t="s">
        <v>590</v>
      </c>
      <c r="B74" s="1"/>
      <c r="C74" s="1"/>
      <c r="D74" s="1"/>
      <c r="E74" s="1"/>
      <c r="G74" s="168"/>
      <c r="H74" s="1"/>
      <c r="I74" s="1"/>
      <c r="J74" s="1"/>
    </row>
    <row r="75" spans="1:10" s="127" customFormat="1" ht="15" customHeight="1"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F76" s="164" t="s">
        <v>298</v>
      </c>
      <c r="G76" s="169" t="s">
        <v>140</v>
      </c>
      <c r="H76" s="1"/>
      <c r="I76" s="1"/>
      <c r="J76" s="1"/>
    </row>
    <row r="77" spans="1:10" s="127" customFormat="1" ht="15" customHeight="1">
      <c r="C77" s="1"/>
      <c r="D77" s="1"/>
      <c r="E77" s="1"/>
      <c r="F77" s="1" t="s">
        <v>299</v>
      </c>
      <c r="G77" s="1" t="s">
        <v>300</v>
      </c>
      <c r="H77" s="1"/>
      <c r="I77" s="1"/>
      <c r="J77" s="1"/>
    </row>
    <row r="78" spans="1:10" s="127" customFormat="1" ht="15" customHeight="1">
      <c r="F78" s="1" t="s">
        <v>301</v>
      </c>
      <c r="G78" s="1" t="s">
        <v>302</v>
      </c>
    </row>
    <row r="79" spans="1:10" s="127" customFormat="1" ht="15" customHeight="1">
      <c r="H79" s="168"/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G83" s="168"/>
      <c r="H83" s="168"/>
      <c r="O83" s="9"/>
      <c r="P83" s="9"/>
    </row>
    <row r="84" spans="1:16" ht="15" customHeight="1">
      <c r="O84" s="9"/>
      <c r="P84" s="9"/>
    </row>
    <row r="86" spans="1:16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  <c r="K86" s="127"/>
      <c r="L86" s="127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</sheetData>
  <mergeCells count="23">
    <mergeCell ref="C1:H1"/>
    <mergeCell ref="A3:G3"/>
    <mergeCell ref="A5:A8"/>
    <mergeCell ref="D5:E5"/>
    <mergeCell ref="D8:E8"/>
    <mergeCell ref="F11:G11"/>
    <mergeCell ref="A12:A13"/>
    <mergeCell ref="B12:C13"/>
    <mergeCell ref="F12:G13"/>
    <mergeCell ref="D6:E6"/>
    <mergeCell ref="D7:E7"/>
    <mergeCell ref="A14:A22"/>
    <mergeCell ref="A40:A48"/>
    <mergeCell ref="A52:H53"/>
    <mergeCell ref="F37:G37"/>
    <mergeCell ref="A38:A39"/>
    <mergeCell ref="B38:C39"/>
    <mergeCell ref="F38:G39"/>
    <mergeCell ref="A25:A26"/>
    <mergeCell ref="B25:C26"/>
    <mergeCell ref="A27:A35"/>
    <mergeCell ref="F24:G24"/>
    <mergeCell ref="F25:G26"/>
  </mergeCells>
  <hyperlinks>
    <hyperlink ref="A2" location="MENU!A1" display="BACK TO MENU" xr:uid="{8AD66E58-B982-40C9-B363-206180A6CF81}"/>
    <hyperlink ref="A59" r:id="rId1" display="http://www.tslines.com/" xr:uid="{C003E245-41AD-4854-9C79-36B0D2667861}"/>
    <hyperlink ref="F59" r:id="rId2" display="http://www.tslines.com/" xr:uid="{95B3853E-84A4-4B11-BEF8-A9D137298017}"/>
    <hyperlink ref="G71" r:id="rId3" xr:uid="{70C1FE42-982C-4A80-A863-3F2A1184FD96}"/>
    <hyperlink ref="G76" r:id="rId4" xr:uid="{8D401966-4EA8-4EBB-B6DC-82006AC99B93}"/>
    <hyperlink ref="B71" r:id="rId5" xr:uid="{E29E6935-86CA-4A16-B08E-1FC8865FC31C}"/>
    <hyperlink ref="G66" r:id="rId6" display="mailto:cus.tslhph@tslines.com.vn" xr:uid="{DD49DD2E-6574-4A05-9DD0-44931654F2ED}"/>
    <hyperlink ref="B66" r:id="rId7" display="mailto:cus.tslhph@tslines.com.vn" xr:uid="{D56603D6-01CC-4D3B-96AF-CEF3DE7CE54F}"/>
  </hyperlinks>
  <pageMargins left="0.7" right="0.7" top="0.75" bottom="0.75" header="0.3" footer="0.3"/>
  <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13EF-34BE-4085-91AC-E118EEFED5AC}">
  <sheetPr>
    <tabColor rgb="FFFF0000"/>
  </sheetPr>
  <dimension ref="A1:GV83"/>
  <sheetViews>
    <sheetView zoomScaleNormal="100" workbookViewId="0">
      <selection activeCell="A2" sqref="A2"/>
    </sheetView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 customWidth="1"/>
    <col min="8" max="8" width="22.28515625" style="1" customWidth="1"/>
    <col min="9" max="9" width="22.85546875" style="1" bestFit="1" customWidth="1"/>
    <col min="10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</row>
    <row r="2" spans="1:204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1" t="s">
        <v>573</v>
      </c>
      <c r="B3" s="361"/>
      <c r="C3" s="361"/>
      <c r="D3" s="361"/>
      <c r="E3" s="361"/>
      <c r="F3" s="361"/>
      <c r="G3" s="361"/>
      <c r="H3" s="361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4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4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4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27" customFormat="1" ht="15" customHeight="1" thickBot="1">
      <c r="A10" s="200" t="s">
        <v>304</v>
      </c>
      <c r="B10" s="201" t="s">
        <v>571</v>
      </c>
      <c r="J10" s="14"/>
      <c r="K10" s="14"/>
    </row>
    <row r="11" spans="1:204" s="127" customFormat="1" ht="15" customHeight="1">
      <c r="A11" s="130" t="s">
        <v>233</v>
      </c>
      <c r="B11" s="131" t="s">
        <v>234</v>
      </c>
      <c r="C11" s="132" t="s">
        <v>235</v>
      </c>
      <c r="D11" s="133" t="s">
        <v>236</v>
      </c>
      <c r="E11" s="153" t="s">
        <v>263</v>
      </c>
      <c r="F11" s="415"/>
      <c r="G11" s="389"/>
      <c r="H11" s="187" t="s">
        <v>263</v>
      </c>
      <c r="I11" s="276" t="s">
        <v>572</v>
      </c>
    </row>
    <row r="12" spans="1:204" s="127" customFormat="1" ht="15" customHeight="1">
      <c r="A12" s="372" t="s">
        <v>244</v>
      </c>
      <c r="B12" s="374"/>
      <c r="C12" s="375"/>
      <c r="D12" s="136" t="s">
        <v>245</v>
      </c>
      <c r="E12" s="139" t="s">
        <v>248</v>
      </c>
      <c r="F12" s="416" t="s">
        <v>308</v>
      </c>
      <c r="G12" s="391"/>
      <c r="H12" s="189" t="s">
        <v>309</v>
      </c>
      <c r="I12" s="191" t="s">
        <v>575</v>
      </c>
    </row>
    <row r="13" spans="1:204" s="127" customFormat="1" ht="15" customHeight="1">
      <c r="A13" s="373"/>
      <c r="B13" s="376"/>
      <c r="C13" s="377"/>
      <c r="D13" s="140" t="s">
        <v>47</v>
      </c>
      <c r="E13" s="155" t="s">
        <v>268</v>
      </c>
      <c r="F13" s="416"/>
      <c r="G13" s="391"/>
      <c r="H13" s="189" t="s">
        <v>268</v>
      </c>
      <c r="I13" s="212" t="s">
        <v>576</v>
      </c>
      <c r="K13" s="14"/>
    </row>
    <row r="14" spans="1:204" s="127" customFormat="1" ht="15" customHeight="1">
      <c r="A14" s="368" t="s">
        <v>653</v>
      </c>
      <c r="B14" s="142" t="s">
        <v>663</v>
      </c>
      <c r="C14" s="143" t="s">
        <v>635</v>
      </c>
      <c r="D14" s="144">
        <v>45783</v>
      </c>
      <c r="E14" s="143">
        <f t="shared" ref="E14:E22" si="0">D14+8</f>
        <v>45791</v>
      </c>
      <c r="F14" s="142" t="s">
        <v>744</v>
      </c>
      <c r="G14" s="143" t="s">
        <v>745</v>
      </c>
      <c r="H14" s="144">
        <v>45796</v>
      </c>
      <c r="I14" s="186">
        <f t="shared" ref="I14" si="1">H14+18</f>
        <v>45814</v>
      </c>
      <c r="K14" s="14"/>
    </row>
    <row r="15" spans="1:204" s="127" customFormat="1" ht="15" customHeight="1">
      <c r="A15" s="369"/>
      <c r="B15" s="142" t="s">
        <v>641</v>
      </c>
      <c r="C15" s="186" t="s">
        <v>698</v>
      </c>
      <c r="D15" s="144">
        <f t="shared" ref="D15:D22" si="2">D14+7</f>
        <v>45790</v>
      </c>
      <c r="E15" s="143">
        <f t="shared" si="0"/>
        <v>45798</v>
      </c>
      <c r="F15" s="142" t="s">
        <v>453</v>
      </c>
      <c r="G15" s="143"/>
      <c r="H15" s="144" t="s">
        <v>638</v>
      </c>
      <c r="I15" s="186"/>
      <c r="K15" s="14"/>
    </row>
    <row r="16" spans="1:204" s="127" customFormat="1" ht="15" customHeight="1">
      <c r="A16" s="369"/>
      <c r="B16" s="142" t="s">
        <v>663</v>
      </c>
      <c r="C16" s="186" t="s">
        <v>636</v>
      </c>
      <c r="D16" s="144">
        <f t="shared" si="2"/>
        <v>45797</v>
      </c>
      <c r="E16" s="143">
        <f t="shared" si="0"/>
        <v>45805</v>
      </c>
      <c r="F16" s="142" t="s">
        <v>844</v>
      </c>
      <c r="G16" s="143" t="s">
        <v>617</v>
      </c>
      <c r="H16" s="144" t="s">
        <v>845</v>
      </c>
      <c r="I16" s="186">
        <v>45826</v>
      </c>
      <c r="K16" s="14"/>
    </row>
    <row r="17" spans="1:11" s="127" customFormat="1" ht="15" customHeight="1">
      <c r="A17" s="369"/>
      <c r="B17" s="142" t="s">
        <v>641</v>
      </c>
      <c r="C17" s="186" t="s">
        <v>699</v>
      </c>
      <c r="D17" s="144">
        <f t="shared" si="2"/>
        <v>45804</v>
      </c>
      <c r="E17" s="143">
        <f t="shared" si="0"/>
        <v>45812</v>
      </c>
      <c r="F17" s="142" t="s">
        <v>802</v>
      </c>
      <c r="G17" s="143" t="s">
        <v>814</v>
      </c>
      <c r="H17" s="144" t="s">
        <v>842</v>
      </c>
      <c r="I17" s="186" t="s">
        <v>843</v>
      </c>
      <c r="K17" s="14"/>
    </row>
    <row r="18" spans="1:11" s="127" customFormat="1" ht="15" customHeight="1">
      <c r="A18" s="369"/>
      <c r="B18" s="142" t="s">
        <v>663</v>
      </c>
      <c r="C18" s="186" t="s">
        <v>644</v>
      </c>
      <c r="D18" s="144">
        <f t="shared" si="2"/>
        <v>45811</v>
      </c>
      <c r="E18" s="143">
        <f t="shared" si="0"/>
        <v>45819</v>
      </c>
      <c r="F18" s="142" t="s">
        <v>839</v>
      </c>
      <c r="G18" s="143" t="s">
        <v>618</v>
      </c>
      <c r="H18" s="144">
        <v>45828</v>
      </c>
      <c r="I18" s="186">
        <f>H18+19</f>
        <v>45847</v>
      </c>
      <c r="K18" s="14"/>
    </row>
    <row r="19" spans="1:11" s="127" customFormat="1" ht="15" customHeight="1">
      <c r="A19" s="369"/>
      <c r="B19" s="142" t="s">
        <v>641</v>
      </c>
      <c r="C19" s="186" t="s">
        <v>764</v>
      </c>
      <c r="D19" s="144">
        <f t="shared" si="2"/>
        <v>45818</v>
      </c>
      <c r="E19" s="143">
        <f t="shared" si="0"/>
        <v>45826</v>
      </c>
      <c r="F19" s="142" t="s">
        <v>839</v>
      </c>
      <c r="G19" s="143" t="s">
        <v>618</v>
      </c>
      <c r="H19" s="144">
        <v>45828</v>
      </c>
      <c r="I19" s="186">
        <f>H19+19</f>
        <v>45847</v>
      </c>
      <c r="K19" s="14"/>
    </row>
    <row r="20" spans="1:11" s="127" customFormat="1" ht="15" customHeight="1">
      <c r="A20" s="369"/>
      <c r="B20" s="142" t="s">
        <v>663</v>
      </c>
      <c r="C20" s="186" t="s">
        <v>670</v>
      </c>
      <c r="D20" s="144">
        <f t="shared" si="2"/>
        <v>45825</v>
      </c>
      <c r="E20" s="143">
        <f t="shared" si="0"/>
        <v>45833</v>
      </c>
      <c r="F20" s="142" t="s">
        <v>744</v>
      </c>
      <c r="G20" s="143" t="s">
        <v>814</v>
      </c>
      <c r="H20" s="144">
        <f t="shared" ref="H20:H21" si="3">H19+7</f>
        <v>45835</v>
      </c>
      <c r="I20" s="186">
        <f t="shared" ref="I16:I21" si="4">H20+18</f>
        <v>45853</v>
      </c>
      <c r="K20" s="14"/>
    </row>
    <row r="21" spans="1:11" s="127" customFormat="1" ht="15" customHeight="1">
      <c r="A21" s="369"/>
      <c r="B21" s="142" t="s">
        <v>641</v>
      </c>
      <c r="C21" s="186" t="s">
        <v>765</v>
      </c>
      <c r="D21" s="144">
        <f t="shared" si="2"/>
        <v>45832</v>
      </c>
      <c r="E21" s="143">
        <f t="shared" si="0"/>
        <v>45840</v>
      </c>
      <c r="F21" s="142" t="s">
        <v>840</v>
      </c>
      <c r="G21" s="143" t="s">
        <v>617</v>
      </c>
      <c r="H21" s="144">
        <f t="shared" si="3"/>
        <v>45842</v>
      </c>
      <c r="I21" s="186">
        <f t="shared" si="4"/>
        <v>45860</v>
      </c>
      <c r="K21" s="14"/>
    </row>
    <row r="22" spans="1:11" s="127" customFormat="1" ht="15" customHeight="1" thickBot="1">
      <c r="A22" s="370"/>
      <c r="B22" s="147" t="s">
        <v>663</v>
      </c>
      <c r="C22" s="148" t="s">
        <v>671</v>
      </c>
      <c r="D22" s="149">
        <f t="shared" si="2"/>
        <v>45839</v>
      </c>
      <c r="E22" s="148">
        <f t="shared" si="0"/>
        <v>45847</v>
      </c>
      <c r="F22" s="147" t="s">
        <v>841</v>
      </c>
      <c r="G22" s="148" t="s">
        <v>618</v>
      </c>
      <c r="H22" s="149">
        <f t="shared" ref="H22" si="5">H21+7</f>
        <v>45849</v>
      </c>
      <c r="I22" s="148">
        <f t="shared" ref="I22" si="6">H22+18</f>
        <v>45867</v>
      </c>
      <c r="K22" s="14"/>
    </row>
    <row r="23" spans="1:11" s="127" customFormat="1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27" customFormat="1" ht="15" customHeight="1" thickBot="1">
      <c r="A24" s="200" t="s">
        <v>304</v>
      </c>
      <c r="B24" s="201" t="s">
        <v>832</v>
      </c>
      <c r="J24" s="14"/>
      <c r="K24" s="14"/>
    </row>
    <row r="25" spans="1:11" s="127" customFormat="1" ht="15" customHeight="1">
      <c r="A25" s="130" t="s">
        <v>233</v>
      </c>
      <c r="B25" s="131" t="s">
        <v>234</v>
      </c>
      <c r="C25" s="132" t="s">
        <v>235</v>
      </c>
      <c r="D25" s="133" t="s">
        <v>236</v>
      </c>
      <c r="E25" s="153" t="s">
        <v>237</v>
      </c>
      <c r="F25" s="415"/>
      <c r="G25" s="389"/>
      <c r="H25" s="187" t="s">
        <v>237</v>
      </c>
      <c r="I25" s="276" t="s">
        <v>572</v>
      </c>
    </row>
    <row r="26" spans="1:11" s="127" customFormat="1" ht="15" customHeight="1">
      <c r="A26" s="372" t="s">
        <v>244</v>
      </c>
      <c r="B26" s="374"/>
      <c r="C26" s="375"/>
      <c r="D26" s="136" t="s">
        <v>245</v>
      </c>
      <c r="E26" s="139" t="s">
        <v>247</v>
      </c>
      <c r="F26" s="416" t="s">
        <v>308</v>
      </c>
      <c r="G26" s="391"/>
      <c r="H26" s="189" t="s">
        <v>309</v>
      </c>
      <c r="I26" s="191" t="s">
        <v>836</v>
      </c>
    </row>
    <row r="27" spans="1:11" s="127" customFormat="1" ht="15" customHeight="1">
      <c r="A27" s="373"/>
      <c r="B27" s="376"/>
      <c r="C27" s="377"/>
      <c r="D27" s="140" t="s">
        <v>251</v>
      </c>
      <c r="E27" s="155" t="s">
        <v>252</v>
      </c>
      <c r="F27" s="416"/>
      <c r="G27" s="391"/>
      <c r="H27" s="189" t="s">
        <v>252</v>
      </c>
      <c r="I27" s="212" t="s">
        <v>835</v>
      </c>
      <c r="K27" s="14"/>
    </row>
    <row r="28" spans="1:11" s="127" customFormat="1" ht="15" customHeight="1">
      <c r="A28" s="369" t="s">
        <v>837</v>
      </c>
      <c r="B28" s="273" t="s">
        <v>602</v>
      </c>
      <c r="C28" s="186" t="s">
        <v>644</v>
      </c>
      <c r="D28" s="142">
        <v>45798</v>
      </c>
      <c r="E28" s="143">
        <f t="shared" ref="E28:E31" si="7">D28+3</f>
        <v>45801</v>
      </c>
      <c r="F28" s="142" t="s">
        <v>833</v>
      </c>
      <c r="G28" s="143" t="s">
        <v>731</v>
      </c>
      <c r="H28" s="144">
        <v>45804</v>
      </c>
      <c r="I28" s="186">
        <v>45824</v>
      </c>
      <c r="K28" s="14"/>
    </row>
    <row r="29" spans="1:11" s="127" customFormat="1" ht="15" customHeight="1">
      <c r="A29" s="369"/>
      <c r="B29" s="273" t="s">
        <v>759</v>
      </c>
      <c r="C29" s="186" t="s">
        <v>672</v>
      </c>
      <c r="D29" s="142">
        <f t="shared" ref="D29:D31" si="8">D28+7</f>
        <v>45805</v>
      </c>
      <c r="E29" s="143">
        <f t="shared" si="7"/>
        <v>45808</v>
      </c>
      <c r="F29" s="142" t="s">
        <v>802</v>
      </c>
      <c r="G29" s="143" t="s">
        <v>814</v>
      </c>
      <c r="H29" s="144">
        <v>45816</v>
      </c>
      <c r="I29" s="186">
        <v>45838</v>
      </c>
      <c r="K29" s="14"/>
    </row>
    <row r="30" spans="1:11" s="127" customFormat="1" ht="15" customHeight="1">
      <c r="A30" s="369"/>
      <c r="B30" s="273" t="s">
        <v>559</v>
      </c>
      <c r="C30" s="186" t="s">
        <v>670</v>
      </c>
      <c r="D30" s="142">
        <f t="shared" si="8"/>
        <v>45812</v>
      </c>
      <c r="E30" s="143">
        <f t="shared" si="7"/>
        <v>45815</v>
      </c>
      <c r="F30" s="142" t="s">
        <v>834</v>
      </c>
      <c r="G30" s="143" t="s">
        <v>814</v>
      </c>
      <c r="H30" s="144">
        <v>45824</v>
      </c>
      <c r="I30" s="186">
        <v>45845</v>
      </c>
      <c r="K30" s="14"/>
    </row>
    <row r="31" spans="1:11" s="127" customFormat="1" ht="15" customHeight="1" thickBot="1">
      <c r="A31" s="370"/>
      <c r="B31" s="272" t="s">
        <v>602</v>
      </c>
      <c r="C31" s="148" t="s">
        <v>670</v>
      </c>
      <c r="D31" s="147">
        <f t="shared" si="8"/>
        <v>45819</v>
      </c>
      <c r="E31" s="148">
        <f t="shared" si="7"/>
        <v>45822</v>
      </c>
      <c r="F31" s="147" t="s">
        <v>834</v>
      </c>
      <c r="G31" s="148" t="s">
        <v>814</v>
      </c>
      <c r="H31" s="149">
        <v>45824</v>
      </c>
      <c r="I31" s="148">
        <v>45845</v>
      </c>
      <c r="K31" s="14"/>
    </row>
    <row r="32" spans="1:11" s="127" customFormat="1" ht="15" customHeight="1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s="127" customFormat="1" ht="15" customHeight="1">
      <c r="A33" s="130" t="s">
        <v>233</v>
      </c>
      <c r="B33" s="131" t="s">
        <v>234</v>
      </c>
      <c r="C33" s="132" t="s">
        <v>235</v>
      </c>
      <c r="D33" s="133" t="s">
        <v>236</v>
      </c>
      <c r="E33" s="153" t="s">
        <v>237</v>
      </c>
      <c r="F33" s="415"/>
      <c r="G33" s="389"/>
      <c r="H33" s="187" t="s">
        <v>237</v>
      </c>
      <c r="I33" s="276" t="s">
        <v>572</v>
      </c>
      <c r="J33" s="14"/>
      <c r="K33" s="14"/>
    </row>
    <row r="34" spans="1:11" s="127" customFormat="1" ht="15" customHeight="1">
      <c r="A34" s="372" t="s">
        <v>244</v>
      </c>
      <c r="B34" s="374"/>
      <c r="C34" s="375"/>
      <c r="D34" s="136" t="s">
        <v>245</v>
      </c>
      <c r="E34" s="139" t="s">
        <v>246</v>
      </c>
      <c r="F34" s="416" t="s">
        <v>308</v>
      </c>
      <c r="G34" s="391"/>
      <c r="H34" s="189" t="s">
        <v>309</v>
      </c>
      <c r="I34" s="191" t="s">
        <v>836</v>
      </c>
      <c r="J34" s="14"/>
      <c r="K34" s="14"/>
    </row>
    <row r="35" spans="1:11" s="127" customFormat="1" ht="15" customHeight="1">
      <c r="A35" s="373"/>
      <c r="B35" s="376"/>
      <c r="C35" s="377"/>
      <c r="D35" s="140" t="s">
        <v>251</v>
      </c>
      <c r="E35" s="155" t="s">
        <v>252</v>
      </c>
      <c r="F35" s="416"/>
      <c r="G35" s="391"/>
      <c r="H35" s="189" t="s">
        <v>252</v>
      </c>
      <c r="I35" s="212" t="s">
        <v>835</v>
      </c>
      <c r="J35" s="14"/>
      <c r="K35" s="14"/>
    </row>
    <row r="36" spans="1:11" s="127" customFormat="1" ht="15" customHeight="1">
      <c r="A36" s="369" t="s">
        <v>838</v>
      </c>
      <c r="B36" s="273" t="s">
        <v>659</v>
      </c>
      <c r="C36" s="186" t="s">
        <v>696</v>
      </c>
      <c r="D36" s="142">
        <v>45796</v>
      </c>
      <c r="E36" s="143">
        <f>D36+2</f>
        <v>45798</v>
      </c>
      <c r="F36" s="142" t="s">
        <v>833</v>
      </c>
      <c r="G36" s="143" t="s">
        <v>731</v>
      </c>
      <c r="H36" s="144">
        <v>45804</v>
      </c>
      <c r="I36" s="186">
        <v>45824</v>
      </c>
      <c r="J36" s="14"/>
      <c r="K36" s="14"/>
    </row>
    <row r="37" spans="1:11" s="127" customFormat="1" ht="15" customHeight="1">
      <c r="A37" s="369"/>
      <c r="B37" s="273" t="s">
        <v>693</v>
      </c>
      <c r="C37" s="186" t="s">
        <v>697</v>
      </c>
      <c r="D37" s="142">
        <f t="shared" ref="D37:D39" si="9">D36+7</f>
        <v>45803</v>
      </c>
      <c r="E37" s="143">
        <f>D37+2</f>
        <v>45805</v>
      </c>
      <c r="F37" s="142" t="s">
        <v>802</v>
      </c>
      <c r="G37" s="143" t="s">
        <v>814</v>
      </c>
      <c r="H37" s="144">
        <v>45816</v>
      </c>
      <c r="I37" s="186">
        <v>45838</v>
      </c>
      <c r="J37" s="14"/>
      <c r="K37" s="14"/>
    </row>
    <row r="38" spans="1:11" s="127" customFormat="1" ht="15" customHeight="1">
      <c r="A38" s="369"/>
      <c r="B38" s="273" t="s">
        <v>658</v>
      </c>
      <c r="C38" s="186" t="s">
        <v>635</v>
      </c>
      <c r="D38" s="142">
        <f t="shared" si="9"/>
        <v>45810</v>
      </c>
      <c r="E38" s="143">
        <f>D38+2</f>
        <v>45812</v>
      </c>
      <c r="F38" s="142" t="s">
        <v>802</v>
      </c>
      <c r="G38" s="143" t="s">
        <v>814</v>
      </c>
      <c r="H38" s="144">
        <v>45816</v>
      </c>
      <c r="I38" s="186">
        <v>45838</v>
      </c>
      <c r="J38" s="14"/>
      <c r="K38" s="14"/>
    </row>
    <row r="39" spans="1:11" s="127" customFormat="1" ht="15" customHeight="1" thickBot="1">
      <c r="A39" s="370"/>
      <c r="B39" s="272" t="s">
        <v>659</v>
      </c>
      <c r="C39" s="148" t="s">
        <v>761</v>
      </c>
      <c r="D39" s="147">
        <f t="shared" si="9"/>
        <v>45817</v>
      </c>
      <c r="E39" s="148">
        <f>D39+2</f>
        <v>45819</v>
      </c>
      <c r="F39" s="147" t="s">
        <v>834</v>
      </c>
      <c r="G39" s="148" t="s">
        <v>814</v>
      </c>
      <c r="H39" s="149">
        <v>45824</v>
      </c>
      <c r="I39" s="148">
        <v>45845</v>
      </c>
      <c r="J39" s="14"/>
      <c r="K39" s="14"/>
    </row>
    <row r="40" spans="1:11" s="127" customFormat="1" ht="1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s="127" customFormat="1" ht="15" customHeight="1">
      <c r="J41" s="14"/>
      <c r="K41" s="14"/>
    </row>
    <row r="42" spans="1:11" s="156" customFormat="1" ht="15" customHeight="1">
      <c r="A42" s="156" t="s">
        <v>269</v>
      </c>
      <c r="J42" s="157"/>
      <c r="K42" s="157"/>
    </row>
    <row r="43" spans="1:11" s="156" customFormat="1" ht="15" customHeight="1">
      <c r="A43" s="371" t="s">
        <v>270</v>
      </c>
      <c r="B43" s="371"/>
      <c r="C43" s="371"/>
      <c r="D43" s="371"/>
      <c r="E43" s="371"/>
      <c r="F43" s="371"/>
      <c r="G43" s="371"/>
      <c r="H43" s="371"/>
      <c r="I43" s="158"/>
    </row>
    <row r="44" spans="1:11" s="156" customFormat="1" ht="15" customHeight="1">
      <c r="A44" s="371"/>
      <c r="B44" s="371"/>
      <c r="C44" s="371"/>
      <c r="D44" s="371"/>
      <c r="E44" s="371"/>
      <c r="F44" s="371"/>
      <c r="G44" s="371"/>
      <c r="H44" s="371"/>
      <c r="I44" s="158"/>
    </row>
    <row r="45" spans="1:11" s="156" customFormat="1" ht="15" customHeight="1">
      <c r="A45" s="156" t="s">
        <v>271</v>
      </c>
      <c r="B45" s="160"/>
      <c r="G45" s="158"/>
      <c r="H45" s="158"/>
      <c r="I45" s="158"/>
    </row>
    <row r="46" spans="1:11" s="127" customFormat="1" ht="15" customHeight="1">
      <c r="A46" s="161"/>
      <c r="B46" s="43"/>
      <c r="C46" s="1"/>
      <c r="D46" s="1"/>
      <c r="E46" s="1"/>
      <c r="F46" s="1"/>
      <c r="G46" s="162"/>
      <c r="H46" s="162"/>
      <c r="I46" s="162"/>
    </row>
    <row r="47" spans="1:11" s="127" customFormat="1" ht="15" customHeight="1">
      <c r="A47" s="164" t="s">
        <v>272</v>
      </c>
      <c r="B47" s="43"/>
      <c r="C47" s="43"/>
      <c r="D47" s="43"/>
      <c r="E47" s="43"/>
      <c r="F47" s="164" t="s">
        <v>273</v>
      </c>
      <c r="G47" s="162"/>
      <c r="H47" s="162"/>
      <c r="I47" s="162"/>
    </row>
    <row r="48" spans="1:11" s="127" customFormat="1" ht="15" customHeight="1">
      <c r="A48" s="165" t="s">
        <v>274</v>
      </c>
      <c r="B48" s="1"/>
      <c r="C48" s="1"/>
      <c r="D48" s="1"/>
      <c r="E48" s="166"/>
      <c r="F48" s="1" t="s">
        <v>275</v>
      </c>
      <c r="G48" s="162"/>
      <c r="H48" s="162"/>
      <c r="I48" s="162"/>
    </row>
    <row r="49" spans="1:9" s="127" customFormat="1" ht="15" customHeight="1">
      <c r="A49" s="1" t="s">
        <v>276</v>
      </c>
      <c r="B49" s="1"/>
      <c r="C49" s="1"/>
      <c r="D49" s="1"/>
      <c r="E49" s="166"/>
      <c r="F49" s="1" t="s">
        <v>277</v>
      </c>
      <c r="G49" s="162"/>
      <c r="H49" s="162"/>
      <c r="I49" s="162"/>
    </row>
    <row r="50" spans="1:9" s="127" customFormat="1" ht="15" customHeight="1">
      <c r="A50" s="1" t="s">
        <v>278</v>
      </c>
      <c r="B50" s="1"/>
      <c r="C50" s="1"/>
      <c r="D50" s="166"/>
      <c r="E50" s="166"/>
      <c r="F50" s="1" t="s">
        <v>278</v>
      </c>
      <c r="G50" s="162"/>
      <c r="H50" s="162"/>
      <c r="I50" s="162"/>
    </row>
    <row r="51" spans="1:9" s="127" customFormat="1" ht="15" customHeight="1">
      <c r="A51" s="1"/>
      <c r="B51" s="1"/>
      <c r="C51" s="1"/>
      <c r="D51" s="166"/>
      <c r="E51" s="166"/>
      <c r="F51" s="1"/>
      <c r="G51" s="162"/>
      <c r="H51" s="162"/>
      <c r="I51" s="162"/>
    </row>
    <row r="52" spans="1:9" s="127" customFormat="1" ht="15" customHeight="1">
      <c r="A52" s="164" t="s">
        <v>279</v>
      </c>
      <c r="B52" s="43"/>
      <c r="C52" s="1"/>
      <c r="D52" s="1"/>
      <c r="E52" s="1"/>
      <c r="F52" s="164" t="s">
        <v>279</v>
      </c>
      <c r="G52" s="162"/>
      <c r="H52" s="162"/>
      <c r="I52" s="162"/>
    </row>
    <row r="53" spans="1:9" s="127" customFormat="1" ht="15" customHeight="1">
      <c r="A53" s="1" t="s">
        <v>280</v>
      </c>
      <c r="B53" s="1" t="s">
        <v>281</v>
      </c>
      <c r="C53" s="1"/>
      <c r="D53" s="1"/>
      <c r="E53" s="1"/>
      <c r="F53" s="1" t="s">
        <v>282</v>
      </c>
      <c r="G53" s="1" t="s">
        <v>283</v>
      </c>
      <c r="H53" s="1"/>
      <c r="I53" s="162"/>
    </row>
    <row r="54" spans="1:9" s="127" customFormat="1" ht="15" customHeight="1">
      <c r="A54" s="1" t="s">
        <v>284</v>
      </c>
      <c r="B54" s="1" t="s">
        <v>285</v>
      </c>
      <c r="C54" s="1"/>
      <c r="D54" s="1"/>
      <c r="E54" s="1"/>
      <c r="F54" s="1"/>
      <c r="G54" s="162"/>
      <c r="H54" s="162"/>
      <c r="I54" s="162"/>
    </row>
    <row r="55" spans="1:9" s="127" customFormat="1" ht="15" customHeight="1">
      <c r="A55" s="1" t="s">
        <v>286</v>
      </c>
      <c r="B55" s="1" t="s">
        <v>287</v>
      </c>
      <c r="C55" s="1"/>
      <c r="D55" s="1"/>
      <c r="E55" s="1"/>
      <c r="H55" s="167"/>
      <c r="I55" s="167"/>
    </row>
    <row r="56" spans="1:9" s="127" customFormat="1" ht="15" customHeight="1">
      <c r="A56" s="1"/>
      <c r="B56" s="1"/>
      <c r="C56" s="1"/>
      <c r="D56" s="1"/>
      <c r="E56" s="1"/>
      <c r="G56" s="168"/>
      <c r="H56" s="168"/>
    </row>
    <row r="57" spans="1:9" s="127" customFormat="1" ht="15" customHeight="1">
      <c r="A57" s="164" t="s">
        <v>288</v>
      </c>
      <c r="B57" s="169" t="s">
        <v>94</v>
      </c>
      <c r="C57" s="1"/>
      <c r="D57" s="1"/>
      <c r="E57" s="1"/>
      <c r="F57" s="164" t="s">
        <v>288</v>
      </c>
      <c r="G57" s="169" t="s">
        <v>94</v>
      </c>
      <c r="H57" s="168"/>
    </row>
    <row r="58" spans="1:9" s="127" customFormat="1" ht="15" customHeight="1">
      <c r="A58" s="170" t="s">
        <v>289</v>
      </c>
      <c r="B58" s="1"/>
      <c r="C58" s="1"/>
      <c r="D58" s="1"/>
      <c r="E58" s="1"/>
      <c r="F58" s="1" t="s">
        <v>290</v>
      </c>
      <c r="G58" s="1"/>
      <c r="H58" s="168"/>
    </row>
    <row r="59" spans="1:9" s="127" customFormat="1" ht="15" customHeight="1">
      <c r="A59" s="170" t="s">
        <v>291</v>
      </c>
      <c r="B59" s="169"/>
      <c r="C59" s="1"/>
      <c r="D59" s="1"/>
      <c r="E59" s="1"/>
      <c r="F59" s="1" t="s">
        <v>292</v>
      </c>
      <c r="G59" s="1"/>
      <c r="H59" s="168"/>
      <c r="I59" s="1"/>
    </row>
    <row r="60" spans="1:9" s="127" customFormat="1" ht="15" customHeight="1">
      <c r="A60" s="170" t="s">
        <v>293</v>
      </c>
      <c r="B60" s="169"/>
      <c r="C60" s="1"/>
      <c r="D60" s="1"/>
      <c r="E60" s="1"/>
      <c r="G60" s="168"/>
      <c r="H60" s="1"/>
      <c r="I60" s="1"/>
    </row>
    <row r="61" spans="1:9" s="127" customFormat="1" ht="15" customHeight="1">
      <c r="A61" s="170"/>
      <c r="B61" s="169"/>
      <c r="C61" s="1"/>
      <c r="D61" s="1"/>
      <c r="E61" s="1"/>
      <c r="G61" s="168"/>
      <c r="H61" s="1"/>
      <c r="I61" s="1"/>
    </row>
    <row r="62" spans="1:9" s="127" customFormat="1" ht="15" customHeight="1">
      <c r="A62" s="164" t="s">
        <v>294</v>
      </c>
      <c r="B62" s="169" t="s">
        <v>106</v>
      </c>
      <c r="C62" s="1"/>
      <c r="D62" s="1"/>
      <c r="E62" s="1"/>
      <c r="F62" s="164" t="s">
        <v>294</v>
      </c>
      <c r="G62" s="169" t="s">
        <v>106</v>
      </c>
      <c r="H62" s="1"/>
      <c r="I62" s="1"/>
    </row>
    <row r="63" spans="1:9" s="127" customFormat="1" ht="15" customHeight="1">
      <c r="A63" s="170" t="s">
        <v>295</v>
      </c>
      <c r="B63" s="1"/>
      <c r="C63" s="1"/>
      <c r="D63" s="1"/>
      <c r="E63" s="1"/>
      <c r="F63" s="170" t="s">
        <v>296</v>
      </c>
      <c r="G63" s="1"/>
      <c r="H63" s="1"/>
      <c r="I63" s="1"/>
    </row>
    <row r="64" spans="1:9" s="127" customFormat="1" ht="15" customHeight="1">
      <c r="A64" s="1" t="s">
        <v>297</v>
      </c>
      <c r="B64" s="1"/>
      <c r="C64" s="1"/>
      <c r="D64" s="1"/>
      <c r="E64" s="1"/>
      <c r="H64" s="1"/>
      <c r="I64" s="1"/>
    </row>
    <row r="65" spans="1:14" s="127" customFormat="1" ht="15" customHeight="1">
      <c r="A65" s="170" t="s">
        <v>590</v>
      </c>
      <c r="B65" s="1"/>
      <c r="C65" s="1"/>
      <c r="D65" s="1"/>
      <c r="E65" s="1"/>
      <c r="G65" s="168"/>
      <c r="H65" s="1"/>
      <c r="I65" s="1"/>
    </row>
    <row r="66" spans="1:14" s="127" customFormat="1" ht="15" customHeight="1">
      <c r="C66" s="1"/>
      <c r="D66" s="1"/>
      <c r="E66" s="1"/>
      <c r="G66" s="168"/>
      <c r="H66" s="1"/>
      <c r="I66" s="1"/>
    </row>
    <row r="67" spans="1:14" s="127" customFormat="1" ht="15" customHeight="1">
      <c r="C67" s="1"/>
      <c r="D67" s="1"/>
      <c r="E67" s="1"/>
      <c r="F67" s="164" t="s">
        <v>298</v>
      </c>
      <c r="G67" s="169" t="s">
        <v>140</v>
      </c>
      <c r="H67" s="1"/>
      <c r="I67" s="1"/>
    </row>
    <row r="68" spans="1:14" s="127" customFormat="1" ht="15" customHeight="1">
      <c r="C68" s="1"/>
      <c r="D68" s="1"/>
      <c r="E68" s="1"/>
      <c r="F68" s="1" t="s">
        <v>299</v>
      </c>
      <c r="G68" s="1" t="s">
        <v>300</v>
      </c>
      <c r="H68" s="1"/>
      <c r="I68" s="1"/>
    </row>
    <row r="69" spans="1:14" s="127" customFormat="1" ht="15" customHeight="1">
      <c r="F69" s="1" t="s">
        <v>301</v>
      </c>
      <c r="G69" s="1" t="s">
        <v>302</v>
      </c>
    </row>
    <row r="70" spans="1:14" s="127" customFormat="1" ht="15" customHeight="1">
      <c r="H70" s="168"/>
    </row>
    <row r="71" spans="1:14" s="127" customFormat="1" ht="15" customHeight="1">
      <c r="H71" s="168"/>
    </row>
    <row r="72" spans="1:14" s="127" customFormat="1" ht="15" customHeight="1">
      <c r="H72" s="168"/>
    </row>
    <row r="73" spans="1:14" s="127" customFormat="1" ht="15" customHeight="1">
      <c r="H73" s="168"/>
    </row>
    <row r="74" spans="1:14" s="127" customFormat="1" ht="15" customHeight="1">
      <c r="G74" s="168"/>
      <c r="H74" s="168"/>
      <c r="M74" s="9"/>
      <c r="N74" s="9"/>
    </row>
    <row r="75" spans="1:14" ht="15" customHeight="1">
      <c r="M75" s="9"/>
      <c r="N75" s="9"/>
    </row>
    <row r="77" spans="1:14" ht="15" customHeight="1">
      <c r="A77" s="127"/>
      <c r="B77" s="127"/>
      <c r="C77" s="127"/>
      <c r="D77" s="127"/>
      <c r="E77" s="127"/>
      <c r="F77" s="127"/>
      <c r="G77" s="168"/>
      <c r="H77" s="168"/>
      <c r="I77" s="127"/>
      <c r="J77" s="127"/>
    </row>
    <row r="78" spans="1:14" ht="15" customHeight="1">
      <c r="A78" s="127"/>
      <c r="B78" s="127"/>
      <c r="C78" s="127"/>
      <c r="D78" s="127"/>
      <c r="E78" s="127"/>
      <c r="F78" s="127"/>
      <c r="G78" s="168"/>
      <c r="H78" s="168"/>
      <c r="I78" s="127"/>
      <c r="J78" s="127"/>
    </row>
    <row r="79" spans="1:14" ht="15" customHeight="1">
      <c r="A79" s="127"/>
      <c r="B79" s="127"/>
      <c r="C79" s="127"/>
      <c r="D79" s="127"/>
      <c r="E79" s="127"/>
      <c r="F79" s="127"/>
      <c r="G79" s="168"/>
      <c r="H79" s="168"/>
      <c r="I79" s="127"/>
      <c r="J79" s="127"/>
    </row>
    <row r="80" spans="1:14" ht="15" customHeight="1">
      <c r="A80" s="127"/>
      <c r="B80" s="127"/>
      <c r="C80" s="127"/>
      <c r="D80" s="127"/>
      <c r="E80" s="127"/>
      <c r="F80" s="127"/>
      <c r="G80" s="168"/>
      <c r="H80" s="168"/>
      <c r="I80" s="127"/>
      <c r="J80" s="127"/>
    </row>
    <row r="81" spans="1:10" ht="15" customHeight="1">
      <c r="A81" s="127"/>
      <c r="B81" s="127"/>
      <c r="C81" s="127"/>
      <c r="D81" s="127"/>
      <c r="E81" s="127"/>
      <c r="F81" s="127"/>
      <c r="G81" s="168"/>
      <c r="H81" s="168"/>
      <c r="I81" s="127"/>
      <c r="J81" s="127"/>
    </row>
    <row r="82" spans="1:10" ht="15" customHeight="1">
      <c r="A82" s="127"/>
      <c r="B82" s="127"/>
      <c r="C82" s="127"/>
      <c r="D82" s="127"/>
      <c r="E82" s="127"/>
      <c r="F82" s="127"/>
      <c r="G82" s="168"/>
      <c r="H82" s="168"/>
      <c r="I82" s="127"/>
      <c r="J82" s="127"/>
    </row>
    <row r="83" spans="1:10" ht="15" customHeight="1">
      <c r="A83" s="127"/>
      <c r="B83" s="127"/>
      <c r="C83" s="127"/>
      <c r="D83" s="127"/>
      <c r="E83" s="127"/>
      <c r="F83" s="127"/>
      <c r="G83" s="168"/>
      <c r="H83" s="168"/>
      <c r="I83" s="127"/>
      <c r="J83" s="127"/>
    </row>
  </sheetData>
  <mergeCells count="23">
    <mergeCell ref="A36:A39"/>
    <mergeCell ref="A43:H44"/>
    <mergeCell ref="F11:G11"/>
    <mergeCell ref="C1:I1"/>
    <mergeCell ref="A3:H3"/>
    <mergeCell ref="A5:A8"/>
    <mergeCell ref="D5:E5"/>
    <mergeCell ref="D8:E8"/>
    <mergeCell ref="A12:A13"/>
    <mergeCell ref="B12:C13"/>
    <mergeCell ref="F12:G13"/>
    <mergeCell ref="A14:A22"/>
    <mergeCell ref="D6:E6"/>
    <mergeCell ref="D7:E7"/>
    <mergeCell ref="F33:G33"/>
    <mergeCell ref="A34:A35"/>
    <mergeCell ref="B34:C35"/>
    <mergeCell ref="F25:G25"/>
    <mergeCell ref="A26:A27"/>
    <mergeCell ref="B26:C27"/>
    <mergeCell ref="F26:G27"/>
    <mergeCell ref="A28:A31"/>
    <mergeCell ref="F34:G35"/>
  </mergeCells>
  <hyperlinks>
    <hyperlink ref="A2" location="MENU!A1" display="BACK TO MENU" xr:uid="{96B6D265-63DB-42A7-8405-D41E0A65A6BE}"/>
    <hyperlink ref="A50" r:id="rId1" display="http://www.tslines.com/" xr:uid="{A754A994-4B9C-4DB6-A73E-27CA38A5F19B}"/>
    <hyperlink ref="F50" r:id="rId2" display="http://www.tslines.com/" xr:uid="{89A6B7F1-A03F-4B70-BCEF-44FB8F253EBA}"/>
    <hyperlink ref="G62" r:id="rId3" xr:uid="{CACC4BDD-63EF-464B-93B8-7D746E6E601F}"/>
    <hyperlink ref="G67" r:id="rId4" xr:uid="{868C0410-B618-4D51-B51A-C739B6E36CB8}"/>
    <hyperlink ref="B62" r:id="rId5" xr:uid="{643FCE2E-AB1D-4060-A84C-971894D3AD2E}"/>
    <hyperlink ref="G57" r:id="rId6" display="mailto:cus.tslhph@tslines.com.vn" xr:uid="{D29BA019-E6F7-43E3-80C7-04D71D28BEDB}"/>
    <hyperlink ref="B57" r:id="rId7" display="mailto:cus.tslhph@tslines.com.vn" xr:uid="{006B6C70-AB1B-4EF3-9A84-B4D6F3AFA946}"/>
  </hyperlinks>
  <pageMargins left="0.7" right="0.7" top="0.75" bottom="0.75" header="0.3" footer="0.3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ACCF-B7FE-4199-801B-9005A731C717}">
  <sheetPr>
    <tabColor rgb="FFFF0000"/>
  </sheetPr>
  <dimension ref="A1:XEY120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</row>
    <row r="2" spans="1:204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1" t="s">
        <v>577</v>
      </c>
      <c r="B3" s="361"/>
      <c r="C3" s="361"/>
      <c r="D3" s="361"/>
      <c r="E3" s="361"/>
      <c r="F3" s="361"/>
      <c r="G3" s="361"/>
      <c r="H3" s="361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4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4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4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74" customFormat="1" ht="15" customHeight="1" thickBot="1">
      <c r="A10" s="200" t="s">
        <v>304</v>
      </c>
      <c r="B10" s="201" t="s">
        <v>626</v>
      </c>
      <c r="C10" s="202"/>
      <c r="D10" s="81"/>
      <c r="E10" s="203"/>
      <c r="F10" s="210"/>
      <c r="G10" s="198"/>
      <c r="H10" s="197"/>
      <c r="I10" s="198"/>
      <c r="J10" s="127"/>
    </row>
    <row r="11" spans="1:204" s="174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388"/>
      <c r="G11" s="389"/>
      <c r="H11" s="133" t="s">
        <v>237</v>
      </c>
      <c r="I11" s="283" t="s">
        <v>579</v>
      </c>
    </row>
    <row r="12" spans="1:204" s="174" customFormat="1" ht="15" customHeight="1">
      <c r="A12" s="380" t="s">
        <v>244</v>
      </c>
      <c r="B12" s="374"/>
      <c r="C12" s="375"/>
      <c r="D12" s="136" t="s">
        <v>245</v>
      </c>
      <c r="E12" s="139" t="s">
        <v>246</v>
      </c>
      <c r="F12" s="390" t="s">
        <v>308</v>
      </c>
      <c r="G12" s="391"/>
      <c r="H12" s="195" t="s">
        <v>309</v>
      </c>
      <c r="I12" s="284" t="s">
        <v>461</v>
      </c>
    </row>
    <row r="13" spans="1:204" s="174" customFormat="1" ht="15" customHeight="1">
      <c r="A13" s="380"/>
      <c r="B13" s="376"/>
      <c r="C13" s="377"/>
      <c r="D13" s="140" t="s">
        <v>251</v>
      </c>
      <c r="E13" s="155" t="s">
        <v>252</v>
      </c>
      <c r="F13" s="390"/>
      <c r="G13" s="391"/>
      <c r="H13" s="231" t="s">
        <v>462</v>
      </c>
      <c r="I13" s="285" t="s">
        <v>581</v>
      </c>
    </row>
    <row r="14" spans="1:204" s="174" customFormat="1" ht="15" customHeight="1">
      <c r="A14" s="368" t="s">
        <v>656</v>
      </c>
      <c r="B14" s="273" t="s">
        <v>693</v>
      </c>
      <c r="C14" s="186" t="s">
        <v>695</v>
      </c>
      <c r="D14" s="142">
        <v>45782</v>
      </c>
      <c r="E14" s="143">
        <f t="shared" ref="E14:E22" si="0">D14+2</f>
        <v>45784</v>
      </c>
      <c r="F14" s="273" t="s">
        <v>629</v>
      </c>
      <c r="G14" s="186" t="s">
        <v>733</v>
      </c>
      <c r="H14" s="185">
        <v>45789</v>
      </c>
      <c r="I14" s="275">
        <f>H14+17</f>
        <v>45806</v>
      </c>
    </row>
    <row r="15" spans="1:204" s="174" customFormat="1" ht="15" customHeight="1">
      <c r="A15" s="369"/>
      <c r="B15" s="273" t="s">
        <v>658</v>
      </c>
      <c r="C15" s="186" t="s">
        <v>634</v>
      </c>
      <c r="D15" s="142">
        <f t="shared" ref="D15:D21" si="1">D14+7</f>
        <v>45789</v>
      </c>
      <c r="E15" s="143">
        <f t="shared" si="0"/>
        <v>45791</v>
      </c>
      <c r="F15" s="273" t="s">
        <v>732</v>
      </c>
      <c r="G15" s="186"/>
      <c r="H15" s="185"/>
      <c r="I15" s="275"/>
    </row>
    <row r="16" spans="1:204" s="174" customFormat="1" ht="15" customHeight="1">
      <c r="A16" s="369"/>
      <c r="B16" s="273" t="s">
        <v>659</v>
      </c>
      <c r="C16" s="186" t="s">
        <v>696</v>
      </c>
      <c r="D16" s="142">
        <f t="shared" si="1"/>
        <v>45796</v>
      </c>
      <c r="E16" s="143">
        <f t="shared" si="0"/>
        <v>45798</v>
      </c>
      <c r="F16" s="273" t="s">
        <v>680</v>
      </c>
      <c r="G16" s="186" t="s">
        <v>734</v>
      </c>
      <c r="H16" s="185">
        <v>45803</v>
      </c>
      <c r="I16" s="275">
        <f>H16+17</f>
        <v>45820</v>
      </c>
    </row>
    <row r="17" spans="1:10" s="174" customFormat="1" ht="15" customHeight="1">
      <c r="A17" s="369"/>
      <c r="B17" s="273" t="s">
        <v>693</v>
      </c>
      <c r="C17" s="186" t="s">
        <v>697</v>
      </c>
      <c r="D17" s="142">
        <f t="shared" si="1"/>
        <v>45803</v>
      </c>
      <c r="E17" s="143">
        <f t="shared" si="0"/>
        <v>45805</v>
      </c>
      <c r="F17" s="273" t="s">
        <v>732</v>
      </c>
      <c r="G17" s="186"/>
      <c r="H17" s="185"/>
      <c r="I17" s="275"/>
    </row>
    <row r="18" spans="1:10" s="174" customFormat="1" ht="15" customHeight="1">
      <c r="A18" s="369"/>
      <c r="B18" s="273" t="s">
        <v>658</v>
      </c>
      <c r="C18" s="186" t="s">
        <v>635</v>
      </c>
      <c r="D18" s="142">
        <f t="shared" si="1"/>
        <v>45810</v>
      </c>
      <c r="E18" s="143">
        <f t="shared" si="0"/>
        <v>45812</v>
      </c>
      <c r="F18" s="273" t="s">
        <v>818</v>
      </c>
      <c r="G18" s="186" t="s">
        <v>819</v>
      </c>
      <c r="H18" s="185">
        <v>45817</v>
      </c>
      <c r="I18" s="275">
        <f>H18+17</f>
        <v>45834</v>
      </c>
    </row>
    <row r="19" spans="1:10" s="174" customFormat="1" ht="15" customHeight="1">
      <c r="A19" s="369"/>
      <c r="B19" s="273" t="s">
        <v>659</v>
      </c>
      <c r="C19" s="186" t="s">
        <v>761</v>
      </c>
      <c r="D19" s="142">
        <f t="shared" si="1"/>
        <v>45817</v>
      </c>
      <c r="E19" s="143">
        <f t="shared" si="0"/>
        <v>45819</v>
      </c>
      <c r="F19" s="273" t="s">
        <v>625</v>
      </c>
      <c r="G19" s="186" t="s">
        <v>820</v>
      </c>
      <c r="H19" s="185">
        <f>H18+7</f>
        <v>45824</v>
      </c>
      <c r="I19" s="275">
        <f>H19+17</f>
        <v>45841</v>
      </c>
    </row>
    <row r="20" spans="1:10" s="174" customFormat="1" ht="15" customHeight="1">
      <c r="A20" s="369"/>
      <c r="B20" s="273" t="s">
        <v>693</v>
      </c>
      <c r="C20" s="186" t="s">
        <v>762</v>
      </c>
      <c r="D20" s="142">
        <f t="shared" si="1"/>
        <v>45824</v>
      </c>
      <c r="E20" s="143">
        <f t="shared" si="0"/>
        <v>45826</v>
      </c>
      <c r="F20" s="273" t="s">
        <v>732</v>
      </c>
      <c r="G20" s="186"/>
      <c r="H20" s="185"/>
      <c r="I20" s="275"/>
    </row>
    <row r="21" spans="1:10" s="174" customFormat="1" ht="15" customHeight="1">
      <c r="A21" s="369"/>
      <c r="B21" s="273" t="s">
        <v>658</v>
      </c>
      <c r="C21" s="186" t="s">
        <v>636</v>
      </c>
      <c r="D21" s="142">
        <f t="shared" si="1"/>
        <v>45831</v>
      </c>
      <c r="E21" s="143">
        <f t="shared" si="0"/>
        <v>45833</v>
      </c>
      <c r="F21" s="273" t="s">
        <v>732</v>
      </c>
      <c r="G21" s="186"/>
      <c r="H21" s="185"/>
      <c r="I21" s="275"/>
    </row>
    <row r="22" spans="1:10" s="174" customFormat="1" ht="15" customHeight="1" thickBot="1">
      <c r="A22" s="370"/>
      <c r="B22" s="272" t="s">
        <v>659</v>
      </c>
      <c r="C22" s="148" t="s">
        <v>763</v>
      </c>
      <c r="D22" s="147">
        <f>D21+7</f>
        <v>45838</v>
      </c>
      <c r="E22" s="148">
        <f t="shared" si="0"/>
        <v>45840</v>
      </c>
      <c r="F22" s="272" t="s">
        <v>629</v>
      </c>
      <c r="G22" s="148" t="s">
        <v>821</v>
      </c>
      <c r="H22" s="149">
        <v>45845</v>
      </c>
      <c r="I22" s="286">
        <f>H22+17</f>
        <v>45862</v>
      </c>
    </row>
    <row r="23" spans="1:10" s="174" customFormat="1" ht="15" customHeight="1" thickBot="1">
      <c r="A23" s="234"/>
      <c r="B23" s="235"/>
      <c r="C23" s="235"/>
      <c r="D23" s="235"/>
      <c r="E23" s="235"/>
      <c r="F23" s="235"/>
      <c r="G23" s="235"/>
      <c r="H23" s="198"/>
      <c r="I23" s="197"/>
      <c r="J23" s="127"/>
    </row>
    <row r="24" spans="1:10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592</v>
      </c>
      <c r="F24" s="388"/>
      <c r="G24" s="389"/>
      <c r="H24" s="133" t="s">
        <v>592</v>
      </c>
      <c r="I24" s="283" t="s">
        <v>579</v>
      </c>
    </row>
    <row r="25" spans="1:10" s="14" customFormat="1" ht="15" customHeight="1">
      <c r="A25" s="372" t="s">
        <v>244</v>
      </c>
      <c r="B25" s="374"/>
      <c r="C25" s="375"/>
      <c r="D25" s="136" t="s">
        <v>245</v>
      </c>
      <c r="E25" s="139" t="s">
        <v>246</v>
      </c>
      <c r="F25" s="390" t="s">
        <v>308</v>
      </c>
      <c r="G25" s="391"/>
      <c r="H25" s="195" t="s">
        <v>309</v>
      </c>
      <c r="I25" s="284" t="s">
        <v>461</v>
      </c>
    </row>
    <row r="26" spans="1:10" s="14" customFormat="1" ht="15" customHeight="1">
      <c r="A26" s="373"/>
      <c r="B26" s="376"/>
      <c r="C26" s="377"/>
      <c r="D26" s="140" t="s">
        <v>251</v>
      </c>
      <c r="E26" s="155" t="s">
        <v>593</v>
      </c>
      <c r="F26" s="390"/>
      <c r="G26" s="391"/>
      <c r="H26" s="231" t="s">
        <v>593</v>
      </c>
      <c r="I26" s="285" t="s">
        <v>581</v>
      </c>
    </row>
    <row r="27" spans="1:10" s="14" customFormat="1" ht="15" customHeight="1">
      <c r="A27" s="369" t="s">
        <v>665</v>
      </c>
      <c r="B27" s="273" t="s">
        <v>602</v>
      </c>
      <c r="C27" s="186" t="s">
        <v>636</v>
      </c>
      <c r="D27" s="304" t="s">
        <v>760</v>
      </c>
      <c r="E27" s="143"/>
      <c r="F27" s="273" t="s">
        <v>629</v>
      </c>
      <c r="G27" s="186" t="s">
        <v>733</v>
      </c>
      <c r="H27" s="185">
        <v>45788</v>
      </c>
      <c r="I27" s="275">
        <f>H27+17</f>
        <v>45805</v>
      </c>
    </row>
    <row r="28" spans="1:10" s="14" customFormat="1" ht="15" customHeight="1">
      <c r="A28" s="369"/>
      <c r="B28" s="273" t="s">
        <v>667</v>
      </c>
      <c r="C28" s="186" t="s">
        <v>635</v>
      </c>
      <c r="D28" s="142">
        <v>45791</v>
      </c>
      <c r="E28" s="143">
        <f>D28+2</f>
        <v>45793</v>
      </c>
      <c r="F28" s="273" t="s">
        <v>732</v>
      </c>
      <c r="G28" s="186"/>
      <c r="H28" s="185"/>
      <c r="I28" s="275"/>
    </row>
    <row r="29" spans="1:10" s="14" customFormat="1" ht="15" customHeight="1">
      <c r="A29" s="369"/>
      <c r="B29" s="273" t="s">
        <v>602</v>
      </c>
      <c r="C29" s="186" t="s">
        <v>644</v>
      </c>
      <c r="D29" s="142">
        <f t="shared" ref="D29:D34" si="2">D28+7</f>
        <v>45798</v>
      </c>
      <c r="E29" s="143">
        <f t="shared" ref="E29:E34" si="3">D29+2</f>
        <v>45800</v>
      </c>
      <c r="F29" s="273" t="s">
        <v>680</v>
      </c>
      <c r="G29" s="186" t="s">
        <v>734</v>
      </c>
      <c r="H29" s="185">
        <v>45802</v>
      </c>
      <c r="I29" s="275">
        <f>H29+17</f>
        <v>45819</v>
      </c>
    </row>
    <row r="30" spans="1:10" s="14" customFormat="1" ht="15" customHeight="1">
      <c r="A30" s="369"/>
      <c r="B30" s="273" t="s">
        <v>759</v>
      </c>
      <c r="C30" s="186" t="s">
        <v>672</v>
      </c>
      <c r="D30" s="142">
        <f t="shared" si="2"/>
        <v>45805</v>
      </c>
      <c r="E30" s="143">
        <f t="shared" si="3"/>
        <v>45807</v>
      </c>
      <c r="F30" s="273" t="s">
        <v>732</v>
      </c>
      <c r="G30" s="186"/>
      <c r="H30" s="185"/>
      <c r="I30" s="275"/>
    </row>
    <row r="31" spans="1:10" s="14" customFormat="1" ht="15" customHeight="1">
      <c r="A31" s="369"/>
      <c r="B31" s="273" t="s">
        <v>559</v>
      </c>
      <c r="C31" s="186" t="s">
        <v>670</v>
      </c>
      <c r="D31" s="142">
        <f t="shared" si="2"/>
        <v>45812</v>
      </c>
      <c r="E31" s="143">
        <f t="shared" si="3"/>
        <v>45814</v>
      </c>
      <c r="F31" s="273" t="s">
        <v>818</v>
      </c>
      <c r="G31" s="186" t="s">
        <v>819</v>
      </c>
      <c r="H31" s="185">
        <v>45816</v>
      </c>
      <c r="I31" s="275">
        <f>H31+17</f>
        <v>45833</v>
      </c>
    </row>
    <row r="32" spans="1:10" s="14" customFormat="1" ht="15" customHeight="1">
      <c r="A32" s="369"/>
      <c r="B32" s="273" t="s">
        <v>602</v>
      </c>
      <c r="C32" s="186" t="s">
        <v>670</v>
      </c>
      <c r="D32" s="142">
        <f t="shared" si="2"/>
        <v>45819</v>
      </c>
      <c r="E32" s="143">
        <f t="shared" si="3"/>
        <v>45821</v>
      </c>
      <c r="F32" s="273" t="s">
        <v>625</v>
      </c>
      <c r="G32" s="186" t="s">
        <v>820</v>
      </c>
      <c r="H32" s="185">
        <f>H31+7</f>
        <v>45823</v>
      </c>
      <c r="I32" s="275">
        <f>H32+17</f>
        <v>45840</v>
      </c>
    </row>
    <row r="33" spans="1:16379" s="14" customFormat="1" ht="15" customHeight="1">
      <c r="A33" s="369"/>
      <c r="B33" s="273" t="s">
        <v>759</v>
      </c>
      <c r="C33" s="186" t="s">
        <v>673</v>
      </c>
      <c r="D33" s="142">
        <f t="shared" si="2"/>
        <v>45826</v>
      </c>
      <c r="E33" s="143">
        <f t="shared" si="3"/>
        <v>45828</v>
      </c>
      <c r="F33" s="273" t="s">
        <v>732</v>
      </c>
      <c r="G33" s="186"/>
      <c r="H33" s="185"/>
      <c r="I33" s="275"/>
    </row>
    <row r="34" spans="1:16379" s="14" customFormat="1" ht="15" customHeight="1">
      <c r="A34" s="369"/>
      <c r="B34" s="273" t="s">
        <v>559</v>
      </c>
      <c r="C34" s="186" t="s">
        <v>671</v>
      </c>
      <c r="D34" s="142">
        <f t="shared" si="2"/>
        <v>45833</v>
      </c>
      <c r="E34" s="143">
        <f t="shared" si="3"/>
        <v>45835</v>
      </c>
      <c r="F34" s="273" t="s">
        <v>732</v>
      </c>
      <c r="G34" s="186"/>
      <c r="H34" s="185"/>
      <c r="I34" s="275"/>
    </row>
    <row r="35" spans="1:16379" s="14" customFormat="1" ht="15" customHeight="1" thickBot="1">
      <c r="A35" s="370"/>
      <c r="B35" s="272" t="s">
        <v>602</v>
      </c>
      <c r="C35" s="148" t="s">
        <v>671</v>
      </c>
      <c r="D35" s="147">
        <f>D34+7</f>
        <v>45840</v>
      </c>
      <c r="E35" s="148">
        <f>D35+2</f>
        <v>45842</v>
      </c>
      <c r="F35" s="272" t="s">
        <v>629</v>
      </c>
      <c r="G35" s="148" t="s">
        <v>821</v>
      </c>
      <c r="H35" s="149">
        <v>45844</v>
      </c>
      <c r="I35" s="286">
        <f>H35+17</f>
        <v>45861</v>
      </c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</row>
    <row r="37" spans="1:16379" s="174" customFormat="1" ht="15" customHeight="1" thickBot="1">
      <c r="A37" s="200" t="s">
        <v>304</v>
      </c>
      <c r="B37" s="201" t="s">
        <v>627</v>
      </c>
      <c r="C37" s="235"/>
      <c r="D37" s="235"/>
      <c r="E37" s="235"/>
      <c r="F37" s="235"/>
      <c r="G37" s="235"/>
      <c r="H37" s="198"/>
      <c r="I37" s="197"/>
      <c r="J37" s="127"/>
    </row>
    <row r="38" spans="1:16379" s="174" customFormat="1" ht="15" customHeight="1">
      <c r="A38" s="184" t="s">
        <v>233</v>
      </c>
      <c r="B38" s="131" t="s">
        <v>234</v>
      </c>
      <c r="C38" s="132" t="s">
        <v>235</v>
      </c>
      <c r="D38" s="133" t="s">
        <v>236</v>
      </c>
      <c r="E38" s="153" t="s">
        <v>592</v>
      </c>
      <c r="F38" s="378"/>
      <c r="G38" s="379"/>
      <c r="H38" s="133" t="s">
        <v>592</v>
      </c>
      <c r="I38" s="283" t="s">
        <v>578</v>
      </c>
      <c r="J38" s="127"/>
    </row>
    <row r="39" spans="1:16379" s="174" customFormat="1" ht="15" customHeight="1">
      <c r="A39" s="380" t="s">
        <v>244</v>
      </c>
      <c r="B39" s="374"/>
      <c r="C39" s="375"/>
      <c r="D39" s="136" t="s">
        <v>245</v>
      </c>
      <c r="E39" s="139" t="s">
        <v>246</v>
      </c>
      <c r="F39" s="381" t="s">
        <v>308</v>
      </c>
      <c r="G39" s="382"/>
      <c r="H39" s="195" t="s">
        <v>309</v>
      </c>
      <c r="I39" s="284" t="s">
        <v>823</v>
      </c>
      <c r="J39" s="127"/>
    </row>
    <row r="40" spans="1:16379" s="174" customFormat="1" ht="15" customHeight="1">
      <c r="A40" s="380"/>
      <c r="B40" s="376"/>
      <c r="C40" s="377"/>
      <c r="D40" s="140" t="s">
        <v>251</v>
      </c>
      <c r="E40" s="155" t="s">
        <v>593</v>
      </c>
      <c r="F40" s="383"/>
      <c r="G40" s="384"/>
      <c r="H40" s="231" t="s">
        <v>593</v>
      </c>
      <c r="I40" s="285" t="s">
        <v>580</v>
      </c>
      <c r="J40" s="127"/>
    </row>
    <row r="41" spans="1:16379" s="174" customFormat="1" ht="15" customHeight="1">
      <c r="A41" s="368" t="s">
        <v>665</v>
      </c>
      <c r="B41" s="273" t="s">
        <v>602</v>
      </c>
      <c r="C41" s="186" t="s">
        <v>636</v>
      </c>
      <c r="D41" s="304" t="s">
        <v>760</v>
      </c>
      <c r="E41" s="143"/>
      <c r="F41" s="273" t="s">
        <v>630</v>
      </c>
      <c r="G41" s="186" t="s">
        <v>677</v>
      </c>
      <c r="H41" s="185">
        <v>45789</v>
      </c>
      <c r="I41" s="275">
        <f t="shared" ref="I41:I46" si="4">H41+17</f>
        <v>45806</v>
      </c>
      <c r="J41" s="127"/>
    </row>
    <row r="42" spans="1:16379" s="174" customFormat="1" ht="15" customHeight="1">
      <c r="A42" s="369"/>
      <c r="B42" s="273" t="s">
        <v>667</v>
      </c>
      <c r="C42" s="186" t="s">
        <v>635</v>
      </c>
      <c r="D42" s="142">
        <v>45791</v>
      </c>
      <c r="E42" s="143">
        <f t="shared" ref="E42:E49" si="5">D42+2</f>
        <v>45793</v>
      </c>
      <c r="F42" s="273" t="s">
        <v>732</v>
      </c>
      <c r="G42" s="186"/>
      <c r="H42" s="185">
        <f>H41+7</f>
        <v>45796</v>
      </c>
      <c r="I42" s="275">
        <f t="shared" si="4"/>
        <v>45813</v>
      </c>
      <c r="J42" s="127"/>
    </row>
    <row r="43" spans="1:16379" s="174" customFormat="1" ht="15" customHeight="1">
      <c r="A43" s="369"/>
      <c r="B43" s="273" t="s">
        <v>602</v>
      </c>
      <c r="C43" s="186" t="s">
        <v>644</v>
      </c>
      <c r="D43" s="142">
        <f t="shared" ref="D43:D48" si="6">D42+7</f>
        <v>45798</v>
      </c>
      <c r="E43" s="143">
        <f t="shared" si="5"/>
        <v>45800</v>
      </c>
      <c r="F43" s="273" t="s">
        <v>732</v>
      </c>
      <c r="G43" s="186"/>
      <c r="H43" s="185"/>
      <c r="I43" s="275"/>
      <c r="J43" s="127"/>
    </row>
    <row r="44" spans="1:16379" s="234" customFormat="1" ht="15" customHeight="1">
      <c r="A44" s="369"/>
      <c r="B44" s="273" t="s">
        <v>759</v>
      </c>
      <c r="C44" s="186" t="s">
        <v>672</v>
      </c>
      <c r="D44" s="142">
        <f t="shared" si="6"/>
        <v>45805</v>
      </c>
      <c r="E44" s="143">
        <f t="shared" si="5"/>
        <v>45807</v>
      </c>
      <c r="F44" s="273" t="s">
        <v>624</v>
      </c>
      <c r="G44" s="186"/>
      <c r="H44" s="185">
        <v>45810</v>
      </c>
      <c r="I44" s="275">
        <f t="shared" si="4"/>
        <v>45827</v>
      </c>
    </row>
    <row r="45" spans="1:16379" s="234" customFormat="1" ht="15" customHeight="1">
      <c r="A45" s="369"/>
      <c r="B45" s="273" t="s">
        <v>559</v>
      </c>
      <c r="C45" s="186" t="s">
        <v>670</v>
      </c>
      <c r="D45" s="142">
        <f t="shared" si="6"/>
        <v>45812</v>
      </c>
      <c r="E45" s="143">
        <f t="shared" si="5"/>
        <v>45814</v>
      </c>
      <c r="F45" s="273" t="s">
        <v>732</v>
      </c>
      <c r="G45" s="186"/>
      <c r="H45" s="185"/>
      <c r="I45" s="275"/>
    </row>
    <row r="46" spans="1:16379" s="234" customFormat="1" ht="15" customHeight="1">
      <c r="A46" s="369"/>
      <c r="B46" s="273" t="s">
        <v>602</v>
      </c>
      <c r="C46" s="186" t="s">
        <v>670</v>
      </c>
      <c r="D46" s="142">
        <f t="shared" si="6"/>
        <v>45819</v>
      </c>
      <c r="E46" s="143">
        <f t="shared" si="5"/>
        <v>45821</v>
      </c>
      <c r="F46" s="273" t="s">
        <v>628</v>
      </c>
      <c r="G46" s="186" t="s">
        <v>822</v>
      </c>
      <c r="H46" s="185">
        <v>45824</v>
      </c>
      <c r="I46" s="275">
        <f t="shared" si="4"/>
        <v>45841</v>
      </c>
    </row>
    <row r="47" spans="1:16379" s="234" customFormat="1" ht="15" customHeight="1">
      <c r="A47" s="369"/>
      <c r="B47" s="273" t="s">
        <v>759</v>
      </c>
      <c r="C47" s="186" t="s">
        <v>673</v>
      </c>
      <c r="D47" s="142">
        <f t="shared" si="6"/>
        <v>45826</v>
      </c>
      <c r="E47" s="143">
        <f t="shared" si="5"/>
        <v>45828</v>
      </c>
      <c r="F47" s="273" t="s">
        <v>732</v>
      </c>
      <c r="G47" s="186"/>
      <c r="H47" s="185"/>
      <c r="I47" s="275"/>
    </row>
    <row r="48" spans="1:16379" s="234" customFormat="1" ht="15" customHeight="1">
      <c r="A48" s="369"/>
      <c r="B48" s="273" t="s">
        <v>559</v>
      </c>
      <c r="C48" s="186" t="s">
        <v>671</v>
      </c>
      <c r="D48" s="142">
        <f t="shared" si="6"/>
        <v>45833</v>
      </c>
      <c r="E48" s="143">
        <f t="shared" si="5"/>
        <v>45835</v>
      </c>
      <c r="F48" s="273" t="s">
        <v>630</v>
      </c>
      <c r="G48" s="186" t="s">
        <v>727</v>
      </c>
      <c r="H48" s="185">
        <v>45838</v>
      </c>
      <c r="I48" s="275">
        <f t="shared" ref="I48" si="7">H48+17</f>
        <v>45855</v>
      </c>
    </row>
    <row r="49" spans="1:10" s="234" customFormat="1" ht="15" customHeight="1" thickBot="1">
      <c r="A49" s="370"/>
      <c r="B49" s="272" t="s">
        <v>602</v>
      </c>
      <c r="C49" s="148" t="s">
        <v>671</v>
      </c>
      <c r="D49" s="147">
        <f>D48+7</f>
        <v>45840</v>
      </c>
      <c r="E49" s="148">
        <f t="shared" si="5"/>
        <v>45842</v>
      </c>
      <c r="F49" s="272" t="s">
        <v>732</v>
      </c>
      <c r="G49" s="148"/>
      <c r="H49" s="149">
        <f>H48+7</f>
        <v>45845</v>
      </c>
      <c r="I49" s="286">
        <f>H49+17</f>
        <v>45862</v>
      </c>
    </row>
    <row r="50" spans="1:10" s="174" customFormat="1" ht="15" customHeight="1">
      <c r="A50" s="234"/>
      <c r="B50" s="235"/>
      <c r="C50" s="235"/>
      <c r="D50" s="235"/>
      <c r="E50" s="235"/>
      <c r="F50" s="235"/>
      <c r="G50" s="235"/>
      <c r="H50" s="198"/>
      <c r="I50" s="197"/>
      <c r="J50" s="127"/>
    </row>
    <row r="51" spans="1:10" s="174" customFormat="1" ht="15" customHeight="1" thickBot="1">
      <c r="A51" s="200" t="s">
        <v>304</v>
      </c>
      <c r="B51" s="201" t="s">
        <v>747</v>
      </c>
      <c r="C51" s="235"/>
      <c r="D51" s="235"/>
      <c r="E51" s="235"/>
      <c r="F51" s="235"/>
      <c r="G51" s="235"/>
      <c r="H51" s="198"/>
      <c r="I51" s="197"/>
      <c r="J51" s="127"/>
    </row>
    <row r="52" spans="1:10" s="174" customFormat="1" ht="15" customHeight="1">
      <c r="A52" s="184" t="s">
        <v>233</v>
      </c>
      <c r="B52" s="131" t="s">
        <v>234</v>
      </c>
      <c r="C52" s="132" t="s">
        <v>235</v>
      </c>
      <c r="D52" s="133" t="s">
        <v>236</v>
      </c>
      <c r="E52" s="153" t="s">
        <v>237</v>
      </c>
      <c r="F52" s="388"/>
      <c r="G52" s="389"/>
      <c r="H52" s="133" t="s">
        <v>237</v>
      </c>
      <c r="I52" s="283" t="s">
        <v>748</v>
      </c>
    </row>
    <row r="53" spans="1:10" s="174" customFormat="1" ht="15" customHeight="1">
      <c r="A53" s="380" t="s">
        <v>244</v>
      </c>
      <c r="B53" s="374"/>
      <c r="C53" s="375"/>
      <c r="D53" s="136" t="s">
        <v>245</v>
      </c>
      <c r="E53" s="139" t="s">
        <v>246</v>
      </c>
      <c r="F53" s="390" t="s">
        <v>308</v>
      </c>
      <c r="G53" s="391"/>
      <c r="H53" s="195" t="s">
        <v>309</v>
      </c>
      <c r="I53" s="284" t="s">
        <v>757</v>
      </c>
    </row>
    <row r="54" spans="1:10" s="174" customFormat="1" ht="15" customHeight="1">
      <c r="A54" s="380"/>
      <c r="B54" s="376"/>
      <c r="C54" s="377"/>
      <c r="D54" s="140" t="s">
        <v>251</v>
      </c>
      <c r="E54" s="209" t="s">
        <v>252</v>
      </c>
      <c r="F54" s="390"/>
      <c r="G54" s="391"/>
      <c r="H54" s="231" t="s">
        <v>252</v>
      </c>
      <c r="I54" s="285" t="s">
        <v>749</v>
      </c>
    </row>
    <row r="55" spans="1:10" s="174" customFormat="1" ht="15" customHeight="1">
      <c r="A55" s="368" t="s">
        <v>656</v>
      </c>
      <c r="B55" s="273" t="s">
        <v>693</v>
      </c>
      <c r="C55" s="186" t="s">
        <v>695</v>
      </c>
      <c r="D55" s="142">
        <v>45782</v>
      </c>
      <c r="E55" s="143">
        <f t="shared" ref="E55:E63" si="8">D55+2</f>
        <v>45784</v>
      </c>
      <c r="F55" s="273" t="s">
        <v>751</v>
      </c>
      <c r="G55" s="186" t="s">
        <v>678</v>
      </c>
      <c r="H55" s="185">
        <v>45790</v>
      </c>
      <c r="I55" s="275">
        <f t="shared" ref="I55:I63" si="9">H55+14</f>
        <v>45804</v>
      </c>
    </row>
    <row r="56" spans="1:10" s="174" customFormat="1" ht="15" customHeight="1">
      <c r="A56" s="369"/>
      <c r="B56" s="273" t="s">
        <v>658</v>
      </c>
      <c r="C56" s="186" t="s">
        <v>634</v>
      </c>
      <c r="D56" s="142">
        <f t="shared" ref="D56:D62" si="10">D55+7</f>
        <v>45789</v>
      </c>
      <c r="E56" s="143">
        <f t="shared" si="8"/>
        <v>45791</v>
      </c>
      <c r="F56" s="273" t="s">
        <v>453</v>
      </c>
      <c r="G56" s="186"/>
      <c r="H56" s="185" t="s">
        <v>769</v>
      </c>
      <c r="I56" s="275"/>
    </row>
    <row r="57" spans="1:10" s="174" customFormat="1" ht="15" customHeight="1">
      <c r="A57" s="369"/>
      <c r="B57" s="273" t="s">
        <v>659</v>
      </c>
      <c r="C57" s="186" t="s">
        <v>696</v>
      </c>
      <c r="D57" s="142">
        <f t="shared" si="10"/>
        <v>45796</v>
      </c>
      <c r="E57" s="143">
        <f t="shared" si="8"/>
        <v>45798</v>
      </c>
      <c r="F57" s="273" t="s">
        <v>752</v>
      </c>
      <c r="G57" s="186" t="s">
        <v>755</v>
      </c>
      <c r="H57" s="185">
        <v>45804</v>
      </c>
      <c r="I57" s="275">
        <f t="shared" si="9"/>
        <v>45818</v>
      </c>
    </row>
    <row r="58" spans="1:10" s="174" customFormat="1" ht="15" customHeight="1">
      <c r="A58" s="369"/>
      <c r="B58" s="273" t="s">
        <v>693</v>
      </c>
      <c r="C58" s="186" t="s">
        <v>697</v>
      </c>
      <c r="D58" s="142">
        <f t="shared" si="10"/>
        <v>45803</v>
      </c>
      <c r="E58" s="143">
        <f t="shared" si="8"/>
        <v>45805</v>
      </c>
      <c r="F58" s="273" t="s">
        <v>753</v>
      </c>
      <c r="G58" s="186" t="s">
        <v>727</v>
      </c>
      <c r="H58" s="185">
        <f t="shared" ref="H58:H63" si="11">H57+7</f>
        <v>45811</v>
      </c>
      <c r="I58" s="275">
        <f t="shared" si="9"/>
        <v>45825</v>
      </c>
    </row>
    <row r="59" spans="1:10" s="174" customFormat="1" ht="15" customHeight="1">
      <c r="A59" s="369"/>
      <c r="B59" s="273" t="s">
        <v>658</v>
      </c>
      <c r="C59" s="186" t="s">
        <v>635</v>
      </c>
      <c r="D59" s="142">
        <f t="shared" si="10"/>
        <v>45810</v>
      </c>
      <c r="E59" s="143">
        <f t="shared" si="8"/>
        <v>45812</v>
      </c>
      <c r="F59" s="273" t="s">
        <v>754</v>
      </c>
      <c r="G59" s="186" t="s">
        <v>756</v>
      </c>
      <c r="H59" s="185">
        <f t="shared" si="11"/>
        <v>45818</v>
      </c>
      <c r="I59" s="275">
        <f t="shared" si="9"/>
        <v>45832</v>
      </c>
    </row>
    <row r="60" spans="1:10" s="174" customFormat="1" ht="15" customHeight="1">
      <c r="A60" s="369"/>
      <c r="B60" s="273" t="s">
        <v>659</v>
      </c>
      <c r="C60" s="186" t="s">
        <v>761</v>
      </c>
      <c r="D60" s="142">
        <f t="shared" si="10"/>
        <v>45817</v>
      </c>
      <c r="E60" s="143">
        <f t="shared" si="8"/>
        <v>45819</v>
      </c>
      <c r="F60" s="273" t="s">
        <v>766</v>
      </c>
      <c r="G60" s="186" t="s">
        <v>767</v>
      </c>
      <c r="H60" s="185">
        <f t="shared" si="11"/>
        <v>45825</v>
      </c>
      <c r="I60" s="275">
        <f t="shared" si="9"/>
        <v>45839</v>
      </c>
    </row>
    <row r="61" spans="1:10" s="174" customFormat="1" ht="15" customHeight="1">
      <c r="A61" s="369"/>
      <c r="B61" s="273" t="s">
        <v>693</v>
      </c>
      <c r="C61" s="186" t="s">
        <v>762</v>
      </c>
      <c r="D61" s="142">
        <f t="shared" si="10"/>
        <v>45824</v>
      </c>
      <c r="E61" s="143">
        <f t="shared" si="8"/>
        <v>45826</v>
      </c>
      <c r="F61" s="273" t="s">
        <v>750</v>
      </c>
      <c r="G61" s="186" t="s">
        <v>727</v>
      </c>
      <c r="H61" s="185">
        <f t="shared" si="11"/>
        <v>45832</v>
      </c>
      <c r="I61" s="275">
        <f t="shared" si="9"/>
        <v>45846</v>
      </c>
    </row>
    <row r="62" spans="1:10" s="174" customFormat="1" ht="15" customHeight="1">
      <c r="A62" s="369"/>
      <c r="B62" s="273" t="s">
        <v>658</v>
      </c>
      <c r="C62" s="186" t="s">
        <v>636</v>
      </c>
      <c r="D62" s="142">
        <f t="shared" si="10"/>
        <v>45831</v>
      </c>
      <c r="E62" s="143">
        <f t="shared" si="8"/>
        <v>45833</v>
      </c>
      <c r="F62" s="273" t="s">
        <v>751</v>
      </c>
      <c r="G62" s="186" t="s">
        <v>728</v>
      </c>
      <c r="H62" s="185">
        <f t="shared" si="11"/>
        <v>45839</v>
      </c>
      <c r="I62" s="275">
        <f t="shared" si="9"/>
        <v>45853</v>
      </c>
    </row>
    <row r="63" spans="1:10" s="174" customFormat="1" ht="15" customHeight="1" thickBot="1">
      <c r="A63" s="370"/>
      <c r="B63" s="272" t="s">
        <v>659</v>
      </c>
      <c r="C63" s="148" t="s">
        <v>763</v>
      </c>
      <c r="D63" s="147">
        <f>D62+7</f>
        <v>45838</v>
      </c>
      <c r="E63" s="148">
        <f t="shared" si="8"/>
        <v>45840</v>
      </c>
      <c r="F63" s="272" t="s">
        <v>752</v>
      </c>
      <c r="G63" s="148" t="s">
        <v>768</v>
      </c>
      <c r="H63" s="149">
        <f t="shared" si="11"/>
        <v>45846</v>
      </c>
      <c r="I63" s="286">
        <f t="shared" si="9"/>
        <v>45860</v>
      </c>
    </row>
    <row r="64" spans="1:10" s="174" customFormat="1" ht="15" customHeight="1" thickBot="1">
      <c r="A64" s="200"/>
      <c r="B64" s="201"/>
      <c r="C64" s="235"/>
      <c r="D64" s="235"/>
      <c r="E64" s="235"/>
      <c r="F64" s="235"/>
      <c r="G64" s="235"/>
      <c r="H64" s="198"/>
      <c r="I64" s="197"/>
      <c r="J64" s="127"/>
    </row>
    <row r="65" spans="1:11" s="174" customFormat="1" ht="15" customHeight="1">
      <c r="A65" s="184" t="s">
        <v>233</v>
      </c>
      <c r="B65" s="131" t="s">
        <v>234</v>
      </c>
      <c r="C65" s="132" t="s">
        <v>235</v>
      </c>
      <c r="D65" s="133" t="s">
        <v>236</v>
      </c>
      <c r="E65" s="153" t="s">
        <v>237</v>
      </c>
      <c r="F65" s="378"/>
      <c r="G65" s="379"/>
      <c r="H65" s="133" t="s">
        <v>237</v>
      </c>
      <c r="I65" s="283" t="s">
        <v>748</v>
      </c>
      <c r="J65" s="127"/>
    </row>
    <row r="66" spans="1:11" s="174" customFormat="1" ht="15" customHeight="1">
      <c r="A66" s="380" t="s">
        <v>244</v>
      </c>
      <c r="B66" s="374"/>
      <c r="C66" s="375"/>
      <c r="D66" s="136" t="s">
        <v>245</v>
      </c>
      <c r="E66" s="139" t="s">
        <v>247</v>
      </c>
      <c r="F66" s="381" t="s">
        <v>308</v>
      </c>
      <c r="G66" s="382"/>
      <c r="H66" s="195" t="s">
        <v>309</v>
      </c>
      <c r="I66" s="284" t="s">
        <v>757</v>
      </c>
      <c r="J66" s="127"/>
    </row>
    <row r="67" spans="1:11" s="174" customFormat="1" ht="15" customHeight="1">
      <c r="A67" s="380"/>
      <c r="B67" s="376"/>
      <c r="C67" s="377"/>
      <c r="D67" s="140" t="s">
        <v>251</v>
      </c>
      <c r="E67" s="209" t="s">
        <v>252</v>
      </c>
      <c r="F67" s="383"/>
      <c r="G67" s="384"/>
      <c r="H67" s="231" t="s">
        <v>252</v>
      </c>
      <c r="I67" s="285" t="s">
        <v>749</v>
      </c>
      <c r="J67" s="127"/>
    </row>
    <row r="68" spans="1:11" s="174" customFormat="1" ht="15" customHeight="1">
      <c r="A68" s="368" t="s">
        <v>665</v>
      </c>
      <c r="B68" s="273" t="s">
        <v>602</v>
      </c>
      <c r="C68" s="186" t="s">
        <v>636</v>
      </c>
      <c r="D68" s="304" t="s">
        <v>760</v>
      </c>
      <c r="E68" s="143"/>
      <c r="F68" s="273" t="s">
        <v>751</v>
      </c>
      <c r="G68" s="186" t="s">
        <v>678</v>
      </c>
      <c r="H68" s="185">
        <v>45790</v>
      </c>
      <c r="I68" s="275">
        <f t="shared" ref="I68" si="12">H68+14</f>
        <v>45804</v>
      </c>
      <c r="J68" s="127"/>
    </row>
    <row r="69" spans="1:11" s="174" customFormat="1" ht="15" customHeight="1">
      <c r="A69" s="369"/>
      <c r="B69" s="273" t="s">
        <v>667</v>
      </c>
      <c r="C69" s="186" t="s">
        <v>635</v>
      </c>
      <c r="D69" s="142">
        <v>45791</v>
      </c>
      <c r="E69" s="143">
        <f>D69+3</f>
        <v>45794</v>
      </c>
      <c r="F69" s="273" t="s">
        <v>453</v>
      </c>
      <c r="G69" s="186"/>
      <c r="H69" s="185" t="s">
        <v>769</v>
      </c>
      <c r="I69" s="275"/>
      <c r="J69" s="127"/>
    </row>
    <row r="70" spans="1:11" s="174" customFormat="1" ht="15" customHeight="1">
      <c r="A70" s="369"/>
      <c r="B70" s="273" t="s">
        <v>602</v>
      </c>
      <c r="C70" s="186" t="s">
        <v>644</v>
      </c>
      <c r="D70" s="142">
        <f t="shared" ref="D70:D75" si="13">D69+7</f>
        <v>45798</v>
      </c>
      <c r="E70" s="143">
        <f t="shared" ref="E70:E75" si="14">D70+3</f>
        <v>45801</v>
      </c>
      <c r="F70" s="273" t="s">
        <v>752</v>
      </c>
      <c r="G70" s="186" t="s">
        <v>755</v>
      </c>
      <c r="H70" s="185">
        <v>45804</v>
      </c>
      <c r="I70" s="275">
        <f t="shared" ref="I70:I76" si="15">H70+14</f>
        <v>45818</v>
      </c>
      <c r="J70" s="127"/>
    </row>
    <row r="71" spans="1:11" s="174" customFormat="1" ht="15" customHeight="1">
      <c r="A71" s="369"/>
      <c r="B71" s="273" t="s">
        <v>759</v>
      </c>
      <c r="C71" s="186" t="s">
        <v>672</v>
      </c>
      <c r="D71" s="142">
        <f t="shared" si="13"/>
        <v>45805</v>
      </c>
      <c r="E71" s="143">
        <f t="shared" si="14"/>
        <v>45808</v>
      </c>
      <c r="F71" s="273" t="s">
        <v>753</v>
      </c>
      <c r="G71" s="186" t="s">
        <v>727</v>
      </c>
      <c r="H71" s="185">
        <f t="shared" ref="H71:H76" si="16">H70+7</f>
        <v>45811</v>
      </c>
      <c r="I71" s="275">
        <f t="shared" si="15"/>
        <v>45825</v>
      </c>
      <c r="J71" s="127"/>
    </row>
    <row r="72" spans="1:11" s="174" customFormat="1" ht="15" customHeight="1">
      <c r="A72" s="369"/>
      <c r="B72" s="273" t="s">
        <v>559</v>
      </c>
      <c r="C72" s="186" t="s">
        <v>670</v>
      </c>
      <c r="D72" s="142">
        <f t="shared" si="13"/>
        <v>45812</v>
      </c>
      <c r="E72" s="143">
        <f t="shared" si="14"/>
        <v>45815</v>
      </c>
      <c r="F72" s="273" t="s">
        <v>754</v>
      </c>
      <c r="G72" s="186" t="s">
        <v>756</v>
      </c>
      <c r="H72" s="185">
        <f t="shared" si="16"/>
        <v>45818</v>
      </c>
      <c r="I72" s="275">
        <f t="shared" si="15"/>
        <v>45832</v>
      </c>
      <c r="J72" s="127"/>
    </row>
    <row r="73" spans="1:11" s="174" customFormat="1" ht="15" customHeight="1">
      <c r="A73" s="369"/>
      <c r="B73" s="273" t="s">
        <v>602</v>
      </c>
      <c r="C73" s="186" t="s">
        <v>670</v>
      </c>
      <c r="D73" s="142">
        <f t="shared" si="13"/>
        <v>45819</v>
      </c>
      <c r="E73" s="143">
        <f t="shared" si="14"/>
        <v>45822</v>
      </c>
      <c r="F73" s="273" t="s">
        <v>766</v>
      </c>
      <c r="G73" s="186" t="s">
        <v>767</v>
      </c>
      <c r="H73" s="185">
        <f t="shared" si="16"/>
        <v>45825</v>
      </c>
      <c r="I73" s="275">
        <f t="shared" si="15"/>
        <v>45839</v>
      </c>
      <c r="J73" s="127"/>
    </row>
    <row r="74" spans="1:11" s="174" customFormat="1" ht="15" customHeight="1">
      <c r="A74" s="369"/>
      <c r="B74" s="273" t="s">
        <v>759</v>
      </c>
      <c r="C74" s="186" t="s">
        <v>673</v>
      </c>
      <c r="D74" s="142">
        <f t="shared" si="13"/>
        <v>45826</v>
      </c>
      <c r="E74" s="143">
        <f t="shared" si="14"/>
        <v>45829</v>
      </c>
      <c r="F74" s="273" t="s">
        <v>750</v>
      </c>
      <c r="G74" s="186" t="s">
        <v>727</v>
      </c>
      <c r="H74" s="185">
        <f t="shared" si="16"/>
        <v>45832</v>
      </c>
      <c r="I74" s="275">
        <f t="shared" si="15"/>
        <v>45846</v>
      </c>
      <c r="J74" s="127"/>
    </row>
    <row r="75" spans="1:11" s="174" customFormat="1" ht="15" customHeight="1">
      <c r="A75" s="369"/>
      <c r="B75" s="273" t="s">
        <v>559</v>
      </c>
      <c r="C75" s="186" t="s">
        <v>671</v>
      </c>
      <c r="D75" s="142">
        <f t="shared" si="13"/>
        <v>45833</v>
      </c>
      <c r="E75" s="143">
        <f t="shared" si="14"/>
        <v>45836</v>
      </c>
      <c r="F75" s="273" t="s">
        <v>751</v>
      </c>
      <c r="G75" s="186" t="s">
        <v>728</v>
      </c>
      <c r="H75" s="185">
        <f t="shared" si="16"/>
        <v>45839</v>
      </c>
      <c r="I75" s="275">
        <f t="shared" si="15"/>
        <v>45853</v>
      </c>
      <c r="J75" s="127"/>
    </row>
    <row r="76" spans="1:11" s="174" customFormat="1" ht="15" customHeight="1" thickBot="1">
      <c r="A76" s="370"/>
      <c r="B76" s="272" t="s">
        <v>602</v>
      </c>
      <c r="C76" s="148" t="s">
        <v>671</v>
      </c>
      <c r="D76" s="147">
        <f>D75+7</f>
        <v>45840</v>
      </c>
      <c r="E76" s="148">
        <f>D76+3</f>
        <v>45843</v>
      </c>
      <c r="F76" s="272" t="s">
        <v>752</v>
      </c>
      <c r="G76" s="148" t="s">
        <v>768</v>
      </c>
      <c r="H76" s="149">
        <f t="shared" si="16"/>
        <v>45846</v>
      </c>
      <c r="I76" s="286">
        <f t="shared" si="15"/>
        <v>45860</v>
      </c>
      <c r="J76" s="127"/>
    </row>
    <row r="77" spans="1:11" s="174" customFormat="1" ht="15" customHeight="1">
      <c r="A77" s="234"/>
      <c r="B77" s="235"/>
      <c r="C77" s="235"/>
      <c r="D77" s="235"/>
      <c r="E77" s="235"/>
      <c r="F77" s="235"/>
      <c r="G77" s="235"/>
      <c r="H77" s="198"/>
      <c r="I77" s="197"/>
      <c r="J77" s="127"/>
    </row>
    <row r="79" spans="1:11" s="156" customFormat="1" ht="15" customHeight="1">
      <c r="A79" s="156" t="s">
        <v>269</v>
      </c>
      <c r="J79" s="157"/>
      <c r="K79" s="157"/>
    </row>
    <row r="80" spans="1:11" s="156" customFormat="1" ht="15" customHeight="1">
      <c r="A80" s="371" t="s">
        <v>270</v>
      </c>
      <c r="B80" s="371"/>
      <c r="C80" s="371"/>
      <c r="D80" s="371"/>
      <c r="E80" s="371"/>
      <c r="F80" s="371"/>
      <c r="G80" s="371"/>
      <c r="H80" s="371"/>
      <c r="I80" s="158"/>
    </row>
    <row r="81" spans="1:9" s="156" customFormat="1" ht="15" customHeight="1">
      <c r="A81" s="371"/>
      <c r="B81" s="371"/>
      <c r="C81" s="371"/>
      <c r="D81" s="371"/>
      <c r="E81" s="371"/>
      <c r="F81" s="371"/>
      <c r="G81" s="371"/>
      <c r="H81" s="371"/>
      <c r="I81" s="158"/>
    </row>
    <row r="82" spans="1:9" s="156" customFormat="1" ht="15" customHeight="1">
      <c r="A82" s="156" t="s">
        <v>271</v>
      </c>
      <c r="B82" s="160"/>
      <c r="G82" s="158"/>
      <c r="H82" s="158"/>
      <c r="I82" s="158"/>
    </row>
    <row r="83" spans="1:9" s="127" customFormat="1" ht="15" customHeight="1">
      <c r="A83" s="161"/>
      <c r="B83" s="43"/>
      <c r="C83" s="1"/>
      <c r="D83" s="1"/>
      <c r="E83" s="1"/>
      <c r="F83" s="1"/>
      <c r="G83" s="162"/>
      <c r="H83" s="162"/>
      <c r="I83" s="162"/>
    </row>
    <row r="84" spans="1:9" s="127" customFormat="1" ht="15" customHeight="1">
      <c r="A84" s="164" t="s">
        <v>272</v>
      </c>
      <c r="B84" s="43"/>
      <c r="C84" s="43"/>
      <c r="D84" s="43"/>
      <c r="E84" s="43"/>
      <c r="F84" s="164" t="s">
        <v>273</v>
      </c>
      <c r="G84" s="162"/>
      <c r="H84" s="162"/>
      <c r="I84" s="162"/>
    </row>
    <row r="85" spans="1:9" s="127" customFormat="1" ht="15" customHeight="1">
      <c r="A85" s="165" t="s">
        <v>274</v>
      </c>
      <c r="B85" s="1"/>
      <c r="C85" s="1"/>
      <c r="D85" s="1"/>
      <c r="E85" s="166"/>
      <c r="F85" s="1" t="s">
        <v>275</v>
      </c>
      <c r="G85" s="162"/>
      <c r="H85" s="162"/>
      <c r="I85" s="162"/>
    </row>
    <row r="86" spans="1:9" s="127" customFormat="1" ht="15" customHeight="1">
      <c r="A86" s="1" t="s">
        <v>276</v>
      </c>
      <c r="B86" s="1"/>
      <c r="C86" s="1"/>
      <c r="D86" s="1"/>
      <c r="E86" s="166"/>
      <c r="F86" s="1" t="s">
        <v>277</v>
      </c>
      <c r="G86" s="162"/>
      <c r="H86" s="162"/>
      <c r="I86" s="162"/>
    </row>
    <row r="87" spans="1:9" s="127" customFormat="1" ht="15" customHeight="1">
      <c r="A87" s="1" t="s">
        <v>278</v>
      </c>
      <c r="B87" s="1"/>
      <c r="C87" s="1"/>
      <c r="D87" s="166"/>
      <c r="E87" s="166"/>
      <c r="F87" s="1" t="s">
        <v>278</v>
      </c>
      <c r="G87" s="162"/>
      <c r="H87" s="162"/>
      <c r="I87" s="162"/>
    </row>
    <row r="88" spans="1:9" s="127" customFormat="1" ht="15" customHeight="1">
      <c r="A88" s="1"/>
      <c r="B88" s="1"/>
      <c r="C88" s="1"/>
      <c r="D88" s="166"/>
      <c r="E88" s="166"/>
      <c r="F88" s="1"/>
      <c r="G88" s="162"/>
      <c r="H88" s="162"/>
      <c r="I88" s="162"/>
    </row>
    <row r="89" spans="1:9" s="127" customFormat="1" ht="15" customHeight="1">
      <c r="A89" s="164" t="s">
        <v>279</v>
      </c>
      <c r="B89" s="43"/>
      <c r="C89" s="1"/>
      <c r="D89" s="1"/>
      <c r="E89" s="1"/>
      <c r="F89" s="164" t="s">
        <v>279</v>
      </c>
      <c r="G89" s="162"/>
      <c r="H89" s="162"/>
      <c r="I89" s="162"/>
    </row>
    <row r="90" spans="1:9" s="127" customFormat="1" ht="15" customHeight="1">
      <c r="A90" s="1" t="s">
        <v>280</v>
      </c>
      <c r="B90" s="1" t="s">
        <v>281</v>
      </c>
      <c r="C90" s="1"/>
      <c r="D90" s="1"/>
      <c r="E90" s="1"/>
      <c r="F90" s="1" t="s">
        <v>282</v>
      </c>
      <c r="G90" s="1" t="s">
        <v>283</v>
      </c>
      <c r="H90" s="1"/>
      <c r="I90" s="162"/>
    </row>
    <row r="91" spans="1:9" s="127" customFormat="1" ht="15" customHeight="1">
      <c r="A91" s="1" t="s">
        <v>284</v>
      </c>
      <c r="B91" s="1" t="s">
        <v>285</v>
      </c>
      <c r="C91" s="1"/>
      <c r="D91" s="1"/>
      <c r="E91" s="1"/>
      <c r="F91" s="1"/>
      <c r="G91" s="162"/>
      <c r="H91" s="162"/>
      <c r="I91" s="162"/>
    </row>
    <row r="92" spans="1:9" s="127" customFormat="1" ht="15" customHeight="1">
      <c r="A92" s="1" t="s">
        <v>286</v>
      </c>
      <c r="B92" s="1" t="s">
        <v>287</v>
      </c>
      <c r="C92" s="1"/>
      <c r="D92" s="1"/>
      <c r="E92" s="1"/>
      <c r="H92" s="167"/>
      <c r="I92" s="167"/>
    </row>
    <row r="93" spans="1:9" s="127" customFormat="1" ht="15" customHeight="1">
      <c r="A93" s="1"/>
      <c r="B93" s="1"/>
      <c r="C93" s="1"/>
      <c r="D93" s="1"/>
      <c r="E93" s="1"/>
      <c r="G93" s="168"/>
      <c r="H93" s="168"/>
    </row>
    <row r="94" spans="1:9" s="127" customFormat="1" ht="15" customHeight="1">
      <c r="A94" s="164" t="s">
        <v>288</v>
      </c>
      <c r="B94" s="169" t="s">
        <v>94</v>
      </c>
      <c r="C94" s="1"/>
      <c r="D94" s="1"/>
      <c r="E94" s="1"/>
      <c r="F94" s="164" t="s">
        <v>288</v>
      </c>
      <c r="G94" s="169" t="s">
        <v>94</v>
      </c>
      <c r="H94" s="168"/>
    </row>
    <row r="95" spans="1:9" s="127" customFormat="1" ht="15" customHeight="1">
      <c r="A95" s="170" t="s">
        <v>289</v>
      </c>
      <c r="B95" s="1"/>
      <c r="C95" s="1"/>
      <c r="D95" s="1"/>
      <c r="E95" s="1"/>
      <c r="F95" s="1" t="s">
        <v>290</v>
      </c>
      <c r="G95" s="1"/>
      <c r="H95" s="168"/>
    </row>
    <row r="96" spans="1:9" s="127" customFormat="1" ht="15" customHeight="1">
      <c r="A96" s="170" t="s">
        <v>291</v>
      </c>
      <c r="B96" s="169"/>
      <c r="C96" s="1"/>
      <c r="D96" s="1"/>
      <c r="E96" s="1"/>
      <c r="F96" s="1" t="s">
        <v>292</v>
      </c>
      <c r="G96" s="1"/>
      <c r="H96" s="168"/>
      <c r="I96" s="1"/>
    </row>
    <row r="97" spans="1:14" s="127" customFormat="1" ht="15" customHeight="1">
      <c r="A97" s="170" t="s">
        <v>293</v>
      </c>
      <c r="B97" s="169"/>
      <c r="C97" s="1"/>
      <c r="D97" s="1"/>
      <c r="E97" s="1"/>
      <c r="G97" s="168"/>
      <c r="H97" s="1"/>
      <c r="I97" s="1"/>
    </row>
    <row r="98" spans="1:14" s="127" customFormat="1" ht="15" customHeight="1">
      <c r="A98" s="170"/>
      <c r="B98" s="169"/>
      <c r="C98" s="1"/>
      <c r="D98" s="1"/>
      <c r="E98" s="1"/>
      <c r="G98" s="168"/>
      <c r="H98" s="1"/>
      <c r="I98" s="1"/>
    </row>
    <row r="99" spans="1:14" s="127" customFormat="1" ht="15" customHeight="1">
      <c r="A99" s="164" t="s">
        <v>294</v>
      </c>
      <c r="B99" s="169" t="s">
        <v>106</v>
      </c>
      <c r="C99" s="1"/>
      <c r="D99" s="1"/>
      <c r="E99" s="1"/>
      <c r="F99" s="164" t="s">
        <v>294</v>
      </c>
      <c r="G99" s="169" t="s">
        <v>106</v>
      </c>
      <c r="H99" s="1"/>
      <c r="I99" s="1"/>
    </row>
    <row r="100" spans="1:14" s="127" customFormat="1" ht="15" customHeight="1">
      <c r="A100" s="170" t="s">
        <v>295</v>
      </c>
      <c r="B100" s="1"/>
      <c r="C100" s="1"/>
      <c r="D100" s="1"/>
      <c r="E100" s="1"/>
      <c r="F100" s="170" t="s">
        <v>296</v>
      </c>
      <c r="G100" s="1"/>
      <c r="H100" s="1"/>
      <c r="I100" s="1"/>
    </row>
    <row r="101" spans="1:14" s="127" customFormat="1" ht="15" customHeight="1">
      <c r="A101" s="1" t="s">
        <v>297</v>
      </c>
      <c r="B101" s="1"/>
      <c r="C101" s="1"/>
      <c r="D101" s="1"/>
      <c r="E101" s="1"/>
      <c r="H101" s="1"/>
      <c r="I101" s="1"/>
    </row>
    <row r="102" spans="1:14" s="127" customFormat="1" ht="15" customHeight="1">
      <c r="A102" s="170" t="s">
        <v>590</v>
      </c>
      <c r="B102" s="1"/>
      <c r="C102" s="1"/>
      <c r="D102" s="1"/>
      <c r="E102" s="1"/>
      <c r="G102" s="168"/>
      <c r="H102" s="1"/>
      <c r="I102" s="1"/>
    </row>
    <row r="103" spans="1:14" s="127" customFormat="1" ht="15" customHeight="1">
      <c r="C103" s="1"/>
      <c r="D103" s="1"/>
      <c r="E103" s="1"/>
      <c r="G103" s="168"/>
      <c r="H103" s="1"/>
      <c r="I103" s="1"/>
    </row>
    <row r="104" spans="1:14" s="127" customFormat="1" ht="15" customHeight="1">
      <c r="C104" s="1"/>
      <c r="D104" s="1"/>
      <c r="E104" s="1"/>
      <c r="F104" s="164" t="s">
        <v>298</v>
      </c>
      <c r="G104" s="169" t="s">
        <v>140</v>
      </c>
      <c r="H104" s="1"/>
      <c r="I104" s="1"/>
    </row>
    <row r="105" spans="1:14" s="127" customFormat="1" ht="15" customHeight="1">
      <c r="C105" s="1"/>
      <c r="D105" s="1"/>
      <c r="E105" s="1"/>
      <c r="F105" s="1" t="s">
        <v>299</v>
      </c>
      <c r="G105" s="1" t="s">
        <v>300</v>
      </c>
      <c r="H105" s="1"/>
      <c r="I105" s="1"/>
    </row>
    <row r="106" spans="1:14" s="127" customFormat="1" ht="15" customHeight="1">
      <c r="F106" s="1" t="s">
        <v>301</v>
      </c>
      <c r="G106" s="1" t="s">
        <v>302</v>
      </c>
    </row>
    <row r="107" spans="1:14" s="127" customFormat="1" ht="15" customHeight="1">
      <c r="H107" s="168"/>
    </row>
    <row r="108" spans="1:14" s="127" customFormat="1" ht="15" customHeight="1">
      <c r="H108" s="168"/>
    </row>
    <row r="109" spans="1:14" s="127" customFormat="1" ht="15" customHeight="1">
      <c r="H109" s="168"/>
    </row>
    <row r="110" spans="1:14" s="127" customFormat="1" ht="15" customHeight="1">
      <c r="H110" s="168"/>
    </row>
    <row r="111" spans="1:14" s="127" customFormat="1" ht="15" customHeight="1">
      <c r="G111" s="168"/>
      <c r="H111" s="168"/>
      <c r="M111" s="9"/>
      <c r="N111" s="9"/>
    </row>
    <row r="112" spans="1:14" ht="15" customHeight="1">
      <c r="M112" s="9"/>
      <c r="N112" s="9"/>
    </row>
    <row r="114" spans="1:10" ht="15" customHeight="1">
      <c r="A114" s="127"/>
      <c r="B114" s="127"/>
      <c r="C114" s="127"/>
      <c r="D114" s="127"/>
      <c r="E114" s="127"/>
      <c r="F114" s="127"/>
      <c r="G114" s="168"/>
      <c r="H114" s="168"/>
      <c r="I114" s="127"/>
      <c r="J114" s="127"/>
    </row>
    <row r="115" spans="1:10" ht="15" customHeight="1">
      <c r="A115" s="127"/>
      <c r="B115" s="127"/>
      <c r="C115" s="127"/>
      <c r="D115" s="127"/>
      <c r="E115" s="127"/>
      <c r="F115" s="127"/>
      <c r="G115" s="168"/>
      <c r="H115" s="168"/>
      <c r="I115" s="127"/>
      <c r="J115" s="127"/>
    </row>
    <row r="116" spans="1:10" ht="15" customHeight="1">
      <c r="A116" s="127"/>
      <c r="B116" s="127"/>
      <c r="C116" s="127"/>
      <c r="D116" s="127"/>
      <c r="E116" s="127"/>
      <c r="F116" s="127"/>
      <c r="G116" s="168"/>
      <c r="H116" s="168"/>
      <c r="I116" s="127"/>
      <c r="J116" s="127"/>
    </row>
    <row r="117" spans="1:10" ht="15" customHeight="1">
      <c r="A117" s="127"/>
      <c r="B117" s="127"/>
      <c r="C117" s="127"/>
      <c r="D117" s="127"/>
      <c r="E117" s="127"/>
      <c r="F117" s="127"/>
      <c r="G117" s="168"/>
      <c r="H117" s="168"/>
      <c r="I117" s="127"/>
      <c r="J117" s="127"/>
    </row>
    <row r="118" spans="1:10" ht="15" customHeight="1">
      <c r="A118" s="127"/>
      <c r="B118" s="127"/>
      <c r="C118" s="127"/>
      <c r="D118" s="127"/>
      <c r="E118" s="127"/>
      <c r="F118" s="127"/>
      <c r="G118" s="168"/>
      <c r="H118" s="168"/>
      <c r="I118" s="127"/>
      <c r="J118" s="127"/>
    </row>
    <row r="119" spans="1:10" ht="15" customHeight="1">
      <c r="A119" s="127"/>
      <c r="B119" s="127"/>
      <c r="C119" s="127"/>
      <c r="D119" s="127"/>
      <c r="E119" s="127"/>
      <c r="F119" s="127"/>
      <c r="G119" s="168"/>
      <c r="H119" s="168"/>
      <c r="I119" s="127"/>
      <c r="J119" s="127"/>
    </row>
    <row r="120" spans="1:10" ht="15" customHeight="1">
      <c r="A120" s="127"/>
      <c r="B120" s="127"/>
      <c r="C120" s="127"/>
      <c r="D120" s="127"/>
      <c r="E120" s="127"/>
      <c r="F120" s="127"/>
      <c r="G120" s="168"/>
      <c r="H120" s="168"/>
      <c r="I120" s="127"/>
      <c r="J120" s="127"/>
    </row>
  </sheetData>
  <mergeCells count="33">
    <mergeCell ref="F52:G52"/>
    <mergeCell ref="A53:A54"/>
    <mergeCell ref="B53:C54"/>
    <mergeCell ref="F53:G54"/>
    <mergeCell ref="A55:A63"/>
    <mergeCell ref="F65:G65"/>
    <mergeCell ref="A66:A67"/>
    <mergeCell ref="B66:C67"/>
    <mergeCell ref="F66:G67"/>
    <mergeCell ref="A68:A76"/>
    <mergeCell ref="C1:I1"/>
    <mergeCell ref="A3:H3"/>
    <mergeCell ref="A5:A8"/>
    <mergeCell ref="D5:E5"/>
    <mergeCell ref="D8:E8"/>
    <mergeCell ref="D6:E6"/>
    <mergeCell ref="D7:E7"/>
    <mergeCell ref="A80:H81"/>
    <mergeCell ref="F11:G11"/>
    <mergeCell ref="A12:A13"/>
    <mergeCell ref="B12:C13"/>
    <mergeCell ref="F12:G13"/>
    <mergeCell ref="F38:G38"/>
    <mergeCell ref="A39:A40"/>
    <mergeCell ref="F39:G40"/>
    <mergeCell ref="B39:C40"/>
    <mergeCell ref="A25:A26"/>
    <mergeCell ref="B25:C26"/>
    <mergeCell ref="A27:A35"/>
    <mergeCell ref="A41:A49"/>
    <mergeCell ref="F24:G24"/>
    <mergeCell ref="F25:G26"/>
    <mergeCell ref="A14:A22"/>
  </mergeCells>
  <hyperlinks>
    <hyperlink ref="A2" location="MENU!A1" display="BACK TO MENU" xr:uid="{064BEB55-6F44-41B7-ADBB-A51C18DF0F15}"/>
    <hyperlink ref="A87" r:id="rId1" display="http://www.tslines.com/" xr:uid="{D331CF7E-D51F-40CE-B264-079001D77697}"/>
    <hyperlink ref="F87" r:id="rId2" display="http://www.tslines.com/" xr:uid="{5F7199DF-D064-4D36-879A-EBA657775D57}"/>
    <hyperlink ref="G99" r:id="rId3" xr:uid="{E893DB3A-E939-4AAA-80B6-252F5C1AE677}"/>
    <hyperlink ref="G104" r:id="rId4" xr:uid="{AA7BEDCA-6918-4B52-8CE8-79BFA6DC61AE}"/>
    <hyperlink ref="B99" r:id="rId5" xr:uid="{59111740-C4F3-4C79-A3A3-FCAEF3EE96A1}"/>
    <hyperlink ref="G94" r:id="rId6" display="mailto:cus.tslhph@tslines.com.vn" xr:uid="{85E693F6-2A1C-4751-B0DA-0D5ADFFFD327}"/>
    <hyperlink ref="B94" r:id="rId7" display="mailto:cus.tslhph@tslines.com.vn" xr:uid="{6B051F75-74D0-4B88-A403-66C8EBE93C61}"/>
  </hyperlinks>
  <pageMargins left="0.7" right="0.7" top="0.75" bottom="0.75" header="0.3" footer="0.3"/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8EFCD-70D0-40A6-973D-5C411A88FC0D}">
  <dimension ref="A1:GV66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0" t="s">
        <v>490</v>
      </c>
      <c r="D1" s="360"/>
      <c r="E1" s="360"/>
      <c r="F1" s="360"/>
      <c r="G1" s="360"/>
      <c r="H1" s="360"/>
      <c r="I1" s="360"/>
    </row>
    <row r="2" spans="1:204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1" t="s">
        <v>735</v>
      </c>
      <c r="B3" s="361"/>
      <c r="C3" s="361"/>
      <c r="D3" s="361"/>
      <c r="E3" s="361"/>
      <c r="F3" s="361"/>
      <c r="G3" s="361"/>
      <c r="H3" s="361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2" t="s">
        <v>51</v>
      </c>
      <c r="B5" s="294" t="s">
        <v>34</v>
      </c>
      <c r="C5" s="295" t="s">
        <v>35</v>
      </c>
      <c r="D5" s="365" t="s">
        <v>689</v>
      </c>
      <c r="E5" s="366"/>
      <c r="F5" s="295" t="s">
        <v>688</v>
      </c>
      <c r="G5" s="295" t="s">
        <v>54</v>
      </c>
      <c r="H5" s="296" t="s">
        <v>55</v>
      </c>
    </row>
    <row r="6" spans="1:204" ht="14.25" customHeight="1">
      <c r="A6" s="363"/>
      <c r="B6" s="59" t="s">
        <v>656</v>
      </c>
      <c r="C6" s="60" t="s">
        <v>40</v>
      </c>
      <c r="D6" s="342" t="s">
        <v>56</v>
      </c>
      <c r="E6" s="343"/>
      <c r="F6" s="61" t="s">
        <v>685</v>
      </c>
      <c r="G6" s="61" t="s">
        <v>57</v>
      </c>
      <c r="H6" s="62" t="s">
        <v>58</v>
      </c>
    </row>
    <row r="7" spans="1:204" ht="14.25" customHeight="1">
      <c r="A7" s="363"/>
      <c r="B7" s="59" t="s">
        <v>665</v>
      </c>
      <c r="C7" s="60" t="s">
        <v>684</v>
      </c>
      <c r="D7" s="342" t="s">
        <v>60</v>
      </c>
      <c r="E7" s="343"/>
      <c r="F7" s="61" t="s">
        <v>687</v>
      </c>
      <c r="G7" s="61" t="s">
        <v>686</v>
      </c>
      <c r="H7" s="62" t="s">
        <v>686</v>
      </c>
    </row>
    <row r="8" spans="1:204" ht="14.25" customHeight="1" thickBot="1">
      <c r="A8" s="364"/>
      <c r="B8" s="63" t="s">
        <v>653</v>
      </c>
      <c r="C8" s="64" t="s">
        <v>46</v>
      </c>
      <c r="D8" s="335" t="s">
        <v>57</v>
      </c>
      <c r="E8" s="336"/>
      <c r="F8" s="64" t="s">
        <v>59</v>
      </c>
      <c r="G8" s="64" t="s">
        <v>60</v>
      </c>
      <c r="H8" s="65" t="s">
        <v>60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27" customFormat="1" ht="15" customHeight="1" thickBot="1">
      <c r="A10" s="200" t="s">
        <v>304</v>
      </c>
      <c r="B10" s="201" t="s">
        <v>736</v>
      </c>
      <c r="J10" s="14"/>
      <c r="K10" s="14"/>
    </row>
    <row r="11" spans="1:204" s="127" customFormat="1" ht="15" customHeight="1">
      <c r="A11" s="130" t="s">
        <v>233</v>
      </c>
      <c r="B11" s="131" t="s">
        <v>234</v>
      </c>
      <c r="C11" s="132" t="s">
        <v>235</v>
      </c>
      <c r="D11" s="133" t="s">
        <v>236</v>
      </c>
      <c r="E11" s="153" t="s">
        <v>263</v>
      </c>
      <c r="F11" s="415"/>
      <c r="G11" s="389"/>
      <c r="H11" s="187" t="s">
        <v>263</v>
      </c>
      <c r="I11" s="276" t="s">
        <v>737</v>
      </c>
    </row>
    <row r="12" spans="1:204" s="127" customFormat="1" ht="15" customHeight="1">
      <c r="A12" s="372" t="s">
        <v>244</v>
      </c>
      <c r="B12" s="374"/>
      <c r="C12" s="375"/>
      <c r="D12" s="136" t="s">
        <v>245</v>
      </c>
      <c r="E12" s="139" t="s">
        <v>248</v>
      </c>
      <c r="F12" s="416" t="s">
        <v>308</v>
      </c>
      <c r="G12" s="391"/>
      <c r="H12" s="189" t="s">
        <v>309</v>
      </c>
      <c r="I12" s="191" t="s">
        <v>465</v>
      </c>
    </row>
    <row r="13" spans="1:204" s="127" customFormat="1" ht="15" customHeight="1">
      <c r="A13" s="373"/>
      <c r="B13" s="376"/>
      <c r="C13" s="377"/>
      <c r="D13" s="140" t="s">
        <v>47</v>
      </c>
      <c r="E13" s="155" t="s">
        <v>268</v>
      </c>
      <c r="F13" s="416"/>
      <c r="G13" s="391"/>
      <c r="H13" s="189" t="s">
        <v>758</v>
      </c>
      <c r="I13" s="212" t="s">
        <v>738</v>
      </c>
      <c r="K13" s="14"/>
    </row>
    <row r="14" spans="1:204" s="127" customFormat="1" ht="15" customHeight="1">
      <c r="A14" s="369" t="s">
        <v>45</v>
      </c>
      <c r="B14" s="142" t="s">
        <v>663</v>
      </c>
      <c r="C14" s="143" t="s">
        <v>635</v>
      </c>
      <c r="D14" s="144">
        <v>45783</v>
      </c>
      <c r="E14" s="143">
        <f t="shared" ref="E14:E22" si="0">D14+8</f>
        <v>45791</v>
      </c>
      <c r="F14" s="142" t="s">
        <v>741</v>
      </c>
      <c r="G14" s="143" t="s">
        <v>745</v>
      </c>
      <c r="H14" s="144">
        <v>45792</v>
      </c>
      <c r="I14" s="186">
        <f t="shared" ref="I14:I21" si="1">H14+24</f>
        <v>45816</v>
      </c>
      <c r="K14" s="14"/>
    </row>
    <row r="15" spans="1:204" s="127" customFormat="1" ht="15" customHeight="1">
      <c r="A15" s="369"/>
      <c r="B15" s="142" t="s">
        <v>641</v>
      </c>
      <c r="C15" s="186" t="s">
        <v>698</v>
      </c>
      <c r="D15" s="144">
        <f t="shared" ref="D15:D22" si="2">D14+7</f>
        <v>45790</v>
      </c>
      <c r="E15" s="143">
        <f t="shared" si="0"/>
        <v>45798</v>
      </c>
      <c r="F15" s="142" t="s">
        <v>742</v>
      </c>
      <c r="G15" s="143" t="s">
        <v>731</v>
      </c>
      <c r="H15" s="144">
        <f t="shared" ref="H15:H22" si="3">H14+7</f>
        <v>45799</v>
      </c>
      <c r="I15" s="186">
        <f t="shared" si="1"/>
        <v>45823</v>
      </c>
      <c r="K15" s="14"/>
    </row>
    <row r="16" spans="1:204" s="127" customFormat="1" ht="15" customHeight="1">
      <c r="A16" s="369"/>
      <c r="B16" s="142" t="s">
        <v>663</v>
      </c>
      <c r="C16" s="186" t="s">
        <v>636</v>
      </c>
      <c r="D16" s="144">
        <f t="shared" si="2"/>
        <v>45797</v>
      </c>
      <c r="E16" s="143">
        <f t="shared" si="0"/>
        <v>45805</v>
      </c>
      <c r="F16" s="142" t="s">
        <v>743</v>
      </c>
      <c r="G16" s="143" t="s">
        <v>705</v>
      </c>
      <c r="H16" s="144">
        <f t="shared" si="3"/>
        <v>45806</v>
      </c>
      <c r="I16" s="186">
        <f t="shared" ref="I16:I19" si="4">H16+24</f>
        <v>45830</v>
      </c>
      <c r="K16" s="14"/>
    </row>
    <row r="17" spans="1:11" s="127" customFormat="1" ht="15" customHeight="1">
      <c r="A17" s="369"/>
      <c r="B17" s="142" t="s">
        <v>641</v>
      </c>
      <c r="C17" s="186" t="s">
        <v>699</v>
      </c>
      <c r="D17" s="144">
        <f t="shared" si="2"/>
        <v>45804</v>
      </c>
      <c r="E17" s="143">
        <f t="shared" si="0"/>
        <v>45812</v>
      </c>
      <c r="F17" s="142" t="s">
        <v>815</v>
      </c>
      <c r="G17" s="143" t="s">
        <v>745</v>
      </c>
      <c r="H17" s="144">
        <f t="shared" si="3"/>
        <v>45813</v>
      </c>
      <c r="I17" s="186">
        <f t="shared" si="4"/>
        <v>45837</v>
      </c>
      <c r="K17" s="14"/>
    </row>
    <row r="18" spans="1:11" s="127" customFormat="1" ht="15" customHeight="1">
      <c r="A18" s="369"/>
      <c r="B18" s="142" t="s">
        <v>663</v>
      </c>
      <c r="C18" s="186" t="s">
        <v>644</v>
      </c>
      <c r="D18" s="144">
        <f t="shared" si="2"/>
        <v>45811</v>
      </c>
      <c r="E18" s="143">
        <f t="shared" si="0"/>
        <v>45819</v>
      </c>
      <c r="F18" s="142" t="s">
        <v>816</v>
      </c>
      <c r="G18" s="143"/>
      <c r="H18" s="144">
        <f t="shared" si="3"/>
        <v>45820</v>
      </c>
      <c r="I18" s="186">
        <f t="shared" si="4"/>
        <v>45844</v>
      </c>
      <c r="K18" s="14"/>
    </row>
    <row r="19" spans="1:11" s="127" customFormat="1" ht="15" customHeight="1">
      <c r="A19" s="369"/>
      <c r="B19" s="142" t="s">
        <v>641</v>
      </c>
      <c r="C19" s="186" t="s">
        <v>764</v>
      </c>
      <c r="D19" s="144">
        <f t="shared" si="2"/>
        <v>45818</v>
      </c>
      <c r="E19" s="143">
        <f t="shared" si="0"/>
        <v>45826</v>
      </c>
      <c r="F19" s="142" t="s">
        <v>739</v>
      </c>
      <c r="G19" s="143" t="s">
        <v>817</v>
      </c>
      <c r="H19" s="144">
        <f t="shared" si="3"/>
        <v>45827</v>
      </c>
      <c r="I19" s="186">
        <f t="shared" si="4"/>
        <v>45851</v>
      </c>
      <c r="K19" s="14"/>
    </row>
    <row r="20" spans="1:11" s="127" customFormat="1" ht="15" customHeight="1">
      <c r="A20" s="369"/>
      <c r="B20" s="142" t="s">
        <v>663</v>
      </c>
      <c r="C20" s="186" t="s">
        <v>670</v>
      </c>
      <c r="D20" s="144">
        <f t="shared" si="2"/>
        <v>45825</v>
      </c>
      <c r="E20" s="143">
        <f t="shared" si="0"/>
        <v>45833</v>
      </c>
      <c r="F20" s="142" t="s">
        <v>740</v>
      </c>
      <c r="G20" s="143" t="s">
        <v>618</v>
      </c>
      <c r="H20" s="144">
        <f t="shared" si="3"/>
        <v>45834</v>
      </c>
      <c r="I20" s="186">
        <f t="shared" si="1"/>
        <v>45858</v>
      </c>
      <c r="K20" s="14"/>
    </row>
    <row r="21" spans="1:11" s="127" customFormat="1" ht="15" customHeight="1">
      <c r="A21" s="369"/>
      <c r="B21" s="142" t="s">
        <v>641</v>
      </c>
      <c r="C21" s="186" t="s">
        <v>765</v>
      </c>
      <c r="D21" s="144">
        <f t="shared" si="2"/>
        <v>45832</v>
      </c>
      <c r="E21" s="143">
        <f t="shared" si="0"/>
        <v>45840</v>
      </c>
      <c r="F21" s="142" t="s">
        <v>741</v>
      </c>
      <c r="G21" s="143" t="s">
        <v>814</v>
      </c>
      <c r="H21" s="144">
        <f t="shared" si="3"/>
        <v>45841</v>
      </c>
      <c r="I21" s="186">
        <f t="shared" si="1"/>
        <v>45865</v>
      </c>
      <c r="K21" s="14"/>
    </row>
    <row r="22" spans="1:11" s="127" customFormat="1" ht="15" customHeight="1" thickBot="1">
      <c r="A22" s="370"/>
      <c r="B22" s="147" t="s">
        <v>663</v>
      </c>
      <c r="C22" s="148" t="s">
        <v>671</v>
      </c>
      <c r="D22" s="149">
        <f t="shared" si="2"/>
        <v>45839</v>
      </c>
      <c r="E22" s="148">
        <f t="shared" si="0"/>
        <v>45847</v>
      </c>
      <c r="F22" s="147" t="s">
        <v>742</v>
      </c>
      <c r="G22" s="148" t="s">
        <v>745</v>
      </c>
      <c r="H22" s="149">
        <f t="shared" si="3"/>
        <v>45848</v>
      </c>
      <c r="I22" s="148">
        <f>H22+25</f>
        <v>45873</v>
      </c>
      <c r="K22" s="14"/>
    </row>
    <row r="23" spans="1:11" s="127" customFormat="1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27" customFormat="1" ht="15" customHeight="1">
      <c r="J24" s="14"/>
      <c r="K24" s="14"/>
    </row>
    <row r="25" spans="1:11" s="156" customFormat="1" ht="15" customHeight="1">
      <c r="A25" s="156" t="s">
        <v>269</v>
      </c>
      <c r="J25" s="157"/>
      <c r="K25" s="157"/>
    </row>
    <row r="26" spans="1:11" s="156" customFormat="1" ht="15" customHeight="1">
      <c r="A26" s="371" t="s">
        <v>270</v>
      </c>
      <c r="B26" s="371"/>
      <c r="C26" s="371"/>
      <c r="D26" s="371"/>
      <c r="E26" s="371"/>
      <c r="F26" s="371"/>
      <c r="G26" s="371"/>
      <c r="H26" s="371"/>
      <c r="I26" s="158"/>
    </row>
    <row r="27" spans="1:11" s="156" customFormat="1" ht="15" customHeight="1">
      <c r="A27" s="371"/>
      <c r="B27" s="371"/>
      <c r="C27" s="371"/>
      <c r="D27" s="371"/>
      <c r="E27" s="371"/>
      <c r="F27" s="371"/>
      <c r="G27" s="371"/>
      <c r="H27" s="371"/>
      <c r="I27" s="158"/>
    </row>
    <row r="28" spans="1:11" s="156" customFormat="1" ht="15" customHeight="1">
      <c r="A28" s="156" t="s">
        <v>271</v>
      </c>
      <c r="B28" s="160"/>
      <c r="G28" s="158"/>
      <c r="H28" s="158"/>
      <c r="I28" s="158"/>
    </row>
    <row r="29" spans="1:11" s="127" customFormat="1" ht="15" customHeight="1">
      <c r="A29" s="161"/>
      <c r="B29" s="43"/>
      <c r="C29" s="1"/>
      <c r="D29" s="1"/>
      <c r="E29" s="1"/>
      <c r="F29" s="1"/>
      <c r="G29" s="162"/>
      <c r="H29" s="162"/>
      <c r="I29" s="162"/>
    </row>
    <row r="30" spans="1:11" s="127" customFormat="1" ht="15" customHeight="1">
      <c r="A30" s="164" t="s">
        <v>272</v>
      </c>
      <c r="B30" s="43"/>
      <c r="C30" s="43"/>
      <c r="D30" s="43"/>
      <c r="E30" s="43"/>
      <c r="F30" s="164" t="s">
        <v>273</v>
      </c>
      <c r="G30" s="162"/>
      <c r="H30" s="162"/>
      <c r="I30" s="162"/>
    </row>
    <row r="31" spans="1:11" s="127" customFormat="1" ht="15" customHeight="1">
      <c r="A31" s="165" t="s">
        <v>274</v>
      </c>
      <c r="B31" s="1"/>
      <c r="C31" s="1"/>
      <c r="D31" s="1"/>
      <c r="E31" s="166"/>
      <c r="F31" s="1" t="s">
        <v>275</v>
      </c>
      <c r="G31" s="162"/>
      <c r="H31" s="162"/>
      <c r="I31" s="162"/>
    </row>
    <row r="32" spans="1:11" s="127" customFormat="1" ht="15" customHeight="1">
      <c r="A32" s="1" t="s">
        <v>276</v>
      </c>
      <c r="B32" s="1"/>
      <c r="C32" s="1"/>
      <c r="D32" s="1"/>
      <c r="E32" s="166"/>
      <c r="F32" s="1" t="s">
        <v>277</v>
      </c>
      <c r="G32" s="162"/>
      <c r="H32" s="162"/>
      <c r="I32" s="162"/>
    </row>
    <row r="33" spans="1:9" s="127" customFormat="1" ht="15" customHeight="1">
      <c r="A33" s="1" t="s">
        <v>278</v>
      </c>
      <c r="B33" s="1"/>
      <c r="C33" s="1"/>
      <c r="D33" s="166"/>
      <c r="E33" s="166"/>
      <c r="F33" s="1" t="s">
        <v>278</v>
      </c>
      <c r="G33" s="162"/>
      <c r="H33" s="162"/>
      <c r="I33" s="162"/>
    </row>
    <row r="34" spans="1:9" s="127" customFormat="1" ht="15" customHeight="1">
      <c r="A34" s="1"/>
      <c r="B34" s="1"/>
      <c r="C34" s="1"/>
      <c r="D34" s="166"/>
      <c r="E34" s="166"/>
      <c r="F34" s="1"/>
      <c r="G34" s="162"/>
      <c r="H34" s="162"/>
      <c r="I34" s="162"/>
    </row>
    <row r="35" spans="1:9" s="127" customFormat="1" ht="15" customHeight="1">
      <c r="A35" s="164" t="s">
        <v>279</v>
      </c>
      <c r="B35" s="43"/>
      <c r="C35" s="1"/>
      <c r="D35" s="1"/>
      <c r="E35" s="1"/>
      <c r="F35" s="164" t="s">
        <v>279</v>
      </c>
      <c r="G35" s="162"/>
      <c r="H35" s="162"/>
      <c r="I35" s="162"/>
    </row>
    <row r="36" spans="1:9" s="127" customFormat="1" ht="15" customHeight="1">
      <c r="A36" s="1" t="s">
        <v>280</v>
      </c>
      <c r="B36" s="1" t="s">
        <v>281</v>
      </c>
      <c r="C36" s="1"/>
      <c r="D36" s="1"/>
      <c r="E36" s="1"/>
      <c r="F36" s="1" t="s">
        <v>282</v>
      </c>
      <c r="G36" s="1" t="s">
        <v>283</v>
      </c>
      <c r="H36" s="1"/>
      <c r="I36" s="162"/>
    </row>
    <row r="37" spans="1:9" s="127" customFormat="1" ht="15" customHeight="1">
      <c r="A37" s="1" t="s">
        <v>284</v>
      </c>
      <c r="B37" s="1" t="s">
        <v>285</v>
      </c>
      <c r="C37" s="1"/>
      <c r="D37" s="1"/>
      <c r="E37" s="1"/>
      <c r="F37" s="1"/>
      <c r="G37" s="162"/>
      <c r="H37" s="162"/>
      <c r="I37" s="162"/>
    </row>
    <row r="38" spans="1:9" s="127" customFormat="1" ht="15" customHeight="1">
      <c r="A38" s="1" t="s">
        <v>286</v>
      </c>
      <c r="B38" s="1" t="s">
        <v>287</v>
      </c>
      <c r="C38" s="1"/>
      <c r="D38" s="1"/>
      <c r="E38" s="1"/>
      <c r="H38" s="167"/>
      <c r="I38" s="167"/>
    </row>
    <row r="39" spans="1:9" s="127" customFormat="1" ht="15" customHeight="1">
      <c r="A39" s="1"/>
      <c r="B39" s="1"/>
      <c r="C39" s="1"/>
      <c r="D39" s="1"/>
      <c r="E39" s="1"/>
      <c r="G39" s="168"/>
      <c r="H39" s="168"/>
    </row>
    <row r="40" spans="1:9" s="127" customFormat="1" ht="15" customHeight="1">
      <c r="A40" s="164" t="s">
        <v>288</v>
      </c>
      <c r="B40" s="169" t="s">
        <v>94</v>
      </c>
      <c r="C40" s="1"/>
      <c r="D40" s="1"/>
      <c r="E40" s="1"/>
      <c r="F40" s="164" t="s">
        <v>288</v>
      </c>
      <c r="G40" s="169" t="s">
        <v>94</v>
      </c>
      <c r="H40" s="168"/>
    </row>
    <row r="41" spans="1:9" s="127" customFormat="1" ht="15" customHeight="1">
      <c r="A41" s="170" t="s">
        <v>289</v>
      </c>
      <c r="B41" s="1"/>
      <c r="C41" s="1"/>
      <c r="D41" s="1"/>
      <c r="E41" s="1"/>
      <c r="F41" s="1" t="s">
        <v>290</v>
      </c>
      <c r="G41" s="1"/>
      <c r="H41" s="168"/>
    </row>
    <row r="42" spans="1:9" s="127" customFormat="1" ht="15" customHeight="1">
      <c r="A42" s="170" t="s">
        <v>291</v>
      </c>
      <c r="B42" s="169"/>
      <c r="C42" s="1"/>
      <c r="D42" s="1"/>
      <c r="E42" s="1"/>
      <c r="F42" s="1" t="s">
        <v>292</v>
      </c>
      <c r="G42" s="1"/>
      <c r="H42" s="168"/>
      <c r="I42" s="1"/>
    </row>
    <row r="43" spans="1:9" s="127" customFormat="1" ht="15" customHeight="1">
      <c r="A43" s="170" t="s">
        <v>293</v>
      </c>
      <c r="B43" s="169"/>
      <c r="C43" s="1"/>
      <c r="D43" s="1"/>
      <c r="E43" s="1"/>
      <c r="G43" s="168"/>
      <c r="H43" s="1"/>
      <c r="I43" s="1"/>
    </row>
    <row r="44" spans="1:9" s="127" customFormat="1" ht="15" customHeight="1">
      <c r="A44" s="170"/>
      <c r="B44" s="169"/>
      <c r="C44" s="1"/>
      <c r="D44" s="1"/>
      <c r="E44" s="1"/>
      <c r="G44" s="168"/>
      <c r="H44" s="1"/>
      <c r="I44" s="1"/>
    </row>
    <row r="45" spans="1:9" s="127" customFormat="1" ht="15" customHeight="1">
      <c r="A45" s="164" t="s">
        <v>294</v>
      </c>
      <c r="B45" s="169" t="s">
        <v>106</v>
      </c>
      <c r="C45" s="1"/>
      <c r="D45" s="1"/>
      <c r="E45" s="1"/>
      <c r="F45" s="164" t="s">
        <v>294</v>
      </c>
      <c r="G45" s="169" t="s">
        <v>106</v>
      </c>
      <c r="H45" s="1"/>
      <c r="I45" s="1"/>
    </row>
    <row r="46" spans="1:9" s="127" customFormat="1" ht="15" customHeight="1">
      <c r="A46" s="170" t="s">
        <v>295</v>
      </c>
      <c r="B46" s="1"/>
      <c r="C46" s="1"/>
      <c r="D46" s="1"/>
      <c r="E46" s="1"/>
      <c r="F46" s="170" t="s">
        <v>296</v>
      </c>
      <c r="G46" s="1"/>
      <c r="H46" s="1"/>
      <c r="I46" s="1"/>
    </row>
    <row r="47" spans="1:9" s="127" customFormat="1" ht="15" customHeight="1">
      <c r="A47" s="1" t="s">
        <v>297</v>
      </c>
      <c r="B47" s="1"/>
      <c r="C47" s="1"/>
      <c r="D47" s="1"/>
      <c r="E47" s="1"/>
      <c r="H47" s="1"/>
      <c r="I47" s="1"/>
    </row>
    <row r="48" spans="1:9" s="127" customFormat="1" ht="15" customHeight="1">
      <c r="A48" s="170" t="s">
        <v>590</v>
      </c>
      <c r="B48" s="1"/>
      <c r="C48" s="1"/>
      <c r="D48" s="1"/>
      <c r="E48" s="1"/>
      <c r="G48" s="168"/>
      <c r="H48" s="1"/>
      <c r="I48" s="1"/>
    </row>
    <row r="49" spans="1:14" s="127" customFormat="1" ht="15" customHeight="1">
      <c r="C49" s="1"/>
      <c r="D49" s="1"/>
      <c r="E49" s="1"/>
      <c r="G49" s="168"/>
      <c r="H49" s="1"/>
      <c r="I49" s="1"/>
    </row>
    <row r="50" spans="1:14" s="127" customFormat="1" ht="15" customHeight="1">
      <c r="C50" s="1"/>
      <c r="D50" s="1"/>
      <c r="E50" s="1"/>
      <c r="F50" s="164" t="s">
        <v>298</v>
      </c>
      <c r="G50" s="169" t="s">
        <v>140</v>
      </c>
      <c r="H50" s="1"/>
      <c r="I50" s="1"/>
    </row>
    <row r="51" spans="1:14" s="127" customFormat="1" ht="15" customHeight="1">
      <c r="C51" s="1"/>
      <c r="D51" s="1"/>
      <c r="E51" s="1"/>
      <c r="F51" s="1" t="s">
        <v>299</v>
      </c>
      <c r="G51" s="1" t="s">
        <v>300</v>
      </c>
      <c r="H51" s="1"/>
      <c r="I51" s="1"/>
    </row>
    <row r="52" spans="1:14" s="127" customFormat="1" ht="15" customHeight="1">
      <c r="F52" s="1" t="s">
        <v>301</v>
      </c>
      <c r="G52" s="1" t="s">
        <v>302</v>
      </c>
    </row>
    <row r="53" spans="1:14" s="127" customFormat="1" ht="15" customHeight="1">
      <c r="H53" s="168"/>
    </row>
    <row r="54" spans="1:14" s="127" customFormat="1" ht="15" customHeight="1">
      <c r="H54" s="168"/>
    </row>
    <row r="55" spans="1:14" s="127" customFormat="1" ht="15" customHeight="1">
      <c r="H55" s="168"/>
    </row>
    <row r="56" spans="1:14" s="127" customFormat="1" ht="15" customHeight="1">
      <c r="H56" s="168"/>
    </row>
    <row r="57" spans="1:14" s="127" customFormat="1" ht="15" customHeight="1">
      <c r="G57" s="168"/>
      <c r="H57" s="168"/>
      <c r="M57" s="9"/>
      <c r="N57" s="9"/>
    </row>
    <row r="58" spans="1:14" ht="15" customHeight="1">
      <c r="M58" s="9"/>
      <c r="N58" s="9"/>
    </row>
    <row r="60" spans="1:14" ht="15" customHeight="1">
      <c r="A60" s="127"/>
      <c r="B60" s="127"/>
      <c r="C60" s="127"/>
      <c r="D60" s="127"/>
      <c r="E60" s="127"/>
      <c r="F60" s="127"/>
      <c r="G60" s="168"/>
      <c r="H60" s="168"/>
      <c r="I60" s="127"/>
      <c r="J60" s="127"/>
    </row>
    <row r="61" spans="1:14" ht="15" customHeight="1">
      <c r="A61" s="127"/>
      <c r="B61" s="127"/>
      <c r="C61" s="127"/>
      <c r="D61" s="127"/>
      <c r="E61" s="127"/>
      <c r="F61" s="127"/>
      <c r="G61" s="168"/>
      <c r="H61" s="168"/>
      <c r="I61" s="127"/>
      <c r="J61" s="127"/>
    </row>
    <row r="62" spans="1:14" ht="15" customHeight="1">
      <c r="A62" s="127"/>
      <c r="B62" s="127"/>
      <c r="C62" s="127"/>
      <c r="D62" s="127"/>
      <c r="E62" s="127"/>
      <c r="F62" s="127"/>
      <c r="G62" s="168"/>
      <c r="H62" s="168"/>
      <c r="I62" s="127"/>
      <c r="J62" s="127"/>
    </row>
    <row r="63" spans="1:14" ht="15" customHeight="1">
      <c r="A63" s="127"/>
      <c r="B63" s="127"/>
      <c r="C63" s="127"/>
      <c r="D63" s="127"/>
      <c r="E63" s="127"/>
      <c r="F63" s="127"/>
      <c r="G63" s="168"/>
      <c r="H63" s="168"/>
      <c r="I63" s="127"/>
      <c r="J63" s="127"/>
    </row>
    <row r="64" spans="1:14" ht="15" customHeight="1">
      <c r="A64" s="127"/>
      <c r="B64" s="127"/>
      <c r="C64" s="127"/>
      <c r="D64" s="127"/>
      <c r="E64" s="127"/>
      <c r="F64" s="127"/>
      <c r="G64" s="168"/>
      <c r="H64" s="168"/>
      <c r="I64" s="127"/>
      <c r="J64" s="127"/>
    </row>
    <row r="65" spans="1:10" ht="15" customHeight="1">
      <c r="A65" s="127"/>
      <c r="B65" s="127"/>
      <c r="C65" s="127"/>
      <c r="D65" s="127"/>
      <c r="E65" s="127"/>
      <c r="F65" s="127"/>
      <c r="G65" s="168"/>
      <c r="H65" s="168"/>
      <c r="I65" s="127"/>
      <c r="J65" s="127"/>
    </row>
    <row r="66" spans="1:10" ht="15" customHeight="1">
      <c r="A66" s="127"/>
      <c r="B66" s="127"/>
      <c r="C66" s="127"/>
      <c r="D66" s="127"/>
      <c r="E66" s="127"/>
      <c r="F66" s="127"/>
      <c r="G66" s="168"/>
      <c r="H66" s="168"/>
      <c r="I66" s="127"/>
      <c r="J66" s="127"/>
    </row>
  </sheetData>
  <mergeCells count="13">
    <mergeCell ref="A26:H27"/>
    <mergeCell ref="C1:I1"/>
    <mergeCell ref="A3:H3"/>
    <mergeCell ref="A5:A8"/>
    <mergeCell ref="D5:E5"/>
    <mergeCell ref="D6:E6"/>
    <mergeCell ref="D7:E7"/>
    <mergeCell ref="D8:E8"/>
    <mergeCell ref="F11:G11"/>
    <mergeCell ref="A12:A13"/>
    <mergeCell ref="B12:C13"/>
    <mergeCell ref="F12:G13"/>
    <mergeCell ref="A14:A22"/>
  </mergeCells>
  <hyperlinks>
    <hyperlink ref="A2" location="MENU!A1" display="BACK TO MENU" xr:uid="{DA5F80FA-4348-4932-B5F7-51D054C80172}"/>
    <hyperlink ref="A33" r:id="rId1" display="http://www.tslines.com/" xr:uid="{0EF5E952-0154-475B-AD19-2A6D67E7283E}"/>
    <hyperlink ref="F33" r:id="rId2" display="http://www.tslines.com/" xr:uid="{185DA468-F58E-4402-9047-142ABFADD293}"/>
    <hyperlink ref="G45" r:id="rId3" xr:uid="{B10642E1-D195-42C6-930B-C324A2C94D52}"/>
    <hyperlink ref="G50" r:id="rId4" xr:uid="{10B3C0B7-8A5E-493B-9D92-14FE88C48CFB}"/>
    <hyperlink ref="B45" r:id="rId5" xr:uid="{26281805-D4F4-4DC0-855A-50498FA56AFA}"/>
    <hyperlink ref="G40" r:id="rId6" display="mailto:cus.tslhph@tslines.com.vn" xr:uid="{E144441F-9204-4AC4-9CC6-4D5E27CE7168}"/>
    <hyperlink ref="B40" r:id="rId7" display="mailto:cus.tslhph@tslines.com.vn" xr:uid="{92DCB6AA-DFAC-47CF-B8BC-DB3F40174FCE}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MENU</vt:lpstr>
      <vt:lpstr>GENERAL INFORMATION</vt:lpstr>
      <vt:lpstr>LOCAL CHARGES</vt:lpstr>
      <vt:lpstr>GENERAL SERVICE</vt:lpstr>
      <vt:lpstr>JAPAN SERVICE</vt:lpstr>
      <vt:lpstr>HONGKONG SERVICE</vt:lpstr>
      <vt:lpstr>CHINA SERVICE</vt:lpstr>
      <vt:lpstr>TAIWAN SERVICE</vt:lpstr>
      <vt:lpstr>PHILIPPINE SERVICE</vt:lpstr>
      <vt:lpstr>MALAYSIA SERVICE</vt:lpstr>
      <vt:lpstr>THAILAND SERVICE</vt:lpstr>
      <vt:lpstr>INDIA - PAKISTAN SERVICE</vt:lpstr>
      <vt:lpstr>NEW ZEALAND SERVICE</vt:lpstr>
      <vt:lpstr>AUSTRALIA SERVICE</vt:lpstr>
      <vt:lpstr>US SERVICE</vt:lpstr>
      <vt:lpstr>EAST AFRICA SERVICE</vt:lpstr>
      <vt:lpstr>MEXICO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Nguyen</dc:creator>
  <cp:lastModifiedBy>Vân Nguyễn</cp:lastModifiedBy>
  <dcterms:created xsi:type="dcterms:W3CDTF">2023-11-29T02:07:09Z</dcterms:created>
  <dcterms:modified xsi:type="dcterms:W3CDTF">2025-05-16T10:12:06Z</dcterms:modified>
</cp:coreProperties>
</file>