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575" tabRatio="598" activeTab="0"/>
  </bookViews>
  <sheets>
    <sheet name="Sheet1" sheetId="1" r:id="rId1"/>
  </sheets>
  <definedNames>
    <definedName name="_xlfn.SINGLE" hidden="1">#NAME?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<sst xmlns="http://schemas.openxmlformats.org/spreadsheetml/2006/main" count="2553" uniqueCount="999">
  <si>
    <t>Vessel Name</t>
  </si>
  <si>
    <t>Vessel Code</t>
  </si>
  <si>
    <t>Voyage</t>
  </si>
  <si>
    <t>Service Code</t>
  </si>
  <si>
    <t>CY Station</t>
  </si>
  <si>
    <t>CY Period</t>
  </si>
  <si>
    <t>CY Closing</t>
  </si>
  <si>
    <t>2nd Leg Vessel Code</t>
  </si>
  <si>
    <t>2nd Leg Voyage</t>
  </si>
  <si>
    <t>ETA</t>
  </si>
  <si>
    <t>3413 2067</t>
  </si>
  <si>
    <t>3413 2075</t>
  </si>
  <si>
    <t>3413 2065</t>
  </si>
  <si>
    <t>3413 2070</t>
  </si>
  <si>
    <t>Vessel Code</t>
  </si>
  <si>
    <t>Voyage</t>
  </si>
  <si>
    <t>Service Code</t>
  </si>
  <si>
    <t>CY Station</t>
  </si>
  <si>
    <t>Vessel Name</t>
  </si>
  <si>
    <t>CY Closing</t>
  </si>
  <si>
    <t>ETD Hong Kong</t>
  </si>
  <si>
    <t>ETA</t>
  </si>
  <si>
    <t>CY Period</t>
  </si>
  <si>
    <t>HIT</t>
  </si>
  <si>
    <t>2nd Leg Vessel Name</t>
  </si>
  <si>
    <t>2nd Leg Vessel Code</t>
  </si>
  <si>
    <t>2nd Leg Voyage</t>
  </si>
  <si>
    <t>ETD Port Kelang West</t>
  </si>
  <si>
    <t>Chennai</t>
  </si>
  <si>
    <t>DLWV</t>
  </si>
  <si>
    <t xml:space="preserve">ETA Yangon </t>
  </si>
  <si>
    <t>CIX2</t>
  </si>
  <si>
    <t>Cebu</t>
  </si>
  <si>
    <t>Vessel Name</t>
  </si>
  <si>
    <t>Vessel Code</t>
  </si>
  <si>
    <t>Voyage</t>
  </si>
  <si>
    <t>Service Code</t>
  </si>
  <si>
    <t>CY Station</t>
  </si>
  <si>
    <t>CY Period</t>
  </si>
  <si>
    <t>CY Closing</t>
  </si>
  <si>
    <t>ETD Hong Kong</t>
  </si>
  <si>
    <t>Laem Chabang</t>
  </si>
  <si>
    <t>Bangkok (PAT)</t>
  </si>
  <si>
    <t>Lat Krabang 
(via Laem Chabang)</t>
  </si>
  <si>
    <t>ETD Port Klang North</t>
  </si>
  <si>
    <t>Singapore</t>
  </si>
  <si>
    <t>Port Kelang North</t>
  </si>
  <si>
    <t>Port Kelang West</t>
  </si>
  <si>
    <t>DELOS WAVE</t>
  </si>
  <si>
    <t>Nhava Sheva</t>
  </si>
  <si>
    <t>3413 2227</t>
  </si>
  <si>
    <t>Vizag</t>
  </si>
  <si>
    <t>ETA</t>
  </si>
  <si>
    <t>** CIX2: S.I. CUT MON (10:00)</t>
  </si>
  <si>
    <t>Hong Kong to Manila North / Manila South, Philippines</t>
  </si>
  <si>
    <t>--</t>
  </si>
  <si>
    <t>KMTC NINGBO</t>
  </si>
  <si>
    <t>KNBO</t>
  </si>
  <si>
    <t>Mr. Edward Wong</t>
  </si>
  <si>
    <t>3413 2216</t>
  </si>
  <si>
    <t>edward.wong@tslines.com.hk</t>
  </si>
  <si>
    <t>Contact details</t>
  </si>
  <si>
    <t>PIC</t>
  </si>
  <si>
    <t>Tel :</t>
  </si>
  <si>
    <t>Trade PIC :</t>
  </si>
  <si>
    <t>3413 2217</t>
  </si>
  <si>
    <t>Mr. Tommy Chiu</t>
  </si>
  <si>
    <t>3413 2225</t>
  </si>
  <si>
    <t>tommy.chiu@tslines.com.hk</t>
  </si>
  <si>
    <t>Ms. Michelle Tam</t>
  </si>
  <si>
    <t>3413 2223</t>
  </si>
  <si>
    <t>michelle.tam@tslines.com.hk</t>
  </si>
  <si>
    <t>Documentation department :</t>
  </si>
  <si>
    <t>Ms. Dionne Chau</t>
  </si>
  <si>
    <t>dionne.chau@tslines.com.hk</t>
  </si>
  <si>
    <t>Thailand / Hochiminh</t>
  </si>
  <si>
    <t>Mr. Marlin Kong</t>
  </si>
  <si>
    <t>Singapore / Malaysia</t>
  </si>
  <si>
    <t>Ms. Sally Lui</t>
  </si>
  <si>
    <t>sally.lui@tslines.com.hk</t>
  </si>
  <si>
    <t>Manila / Haiphong</t>
  </si>
  <si>
    <t>Mr. Chris Ho</t>
  </si>
  <si>
    <t>chris.ho@tslines.com.hk</t>
  </si>
  <si>
    <t>TXGB</t>
  </si>
  <si>
    <t>1803S</t>
  </si>
  <si>
    <t>CSAV TOCONAO</t>
  </si>
  <si>
    <t>CTCN</t>
  </si>
  <si>
    <t>Vessel Name</t>
  </si>
  <si>
    <t>Vessel Code</t>
  </si>
  <si>
    <t>Voyage</t>
  </si>
  <si>
    <t>Service Code</t>
  </si>
  <si>
    <t>CY Station</t>
  </si>
  <si>
    <t>CY Period</t>
  </si>
  <si>
    <t>CY Closing</t>
  </si>
  <si>
    <t>ETD Hong Kong</t>
  </si>
  <si>
    <t>2nd Leg Vessel Name</t>
  </si>
  <si>
    <t>2nd Leg Vessel Code</t>
  </si>
  <si>
    <t>2nd Leg Voyage</t>
  </si>
  <si>
    <t>ETA</t>
  </si>
  <si>
    <t>ETD Shekou</t>
  </si>
  <si>
    <t>Mumbai via NHV</t>
  </si>
  <si>
    <t>18005S</t>
  </si>
  <si>
    <t>1804S</t>
  </si>
  <si>
    <t>Manila North</t>
  </si>
  <si>
    <t>Manila South</t>
  </si>
  <si>
    <t>1806S</t>
  </si>
  <si>
    <t>18006S</t>
  </si>
  <si>
    <t>10/06-15/06</t>
  </si>
  <si>
    <t>CONTI CHAMPION</t>
  </si>
  <si>
    <t>CCMP</t>
  </si>
  <si>
    <t>101W</t>
  </si>
  <si>
    <t>AGAMEMNON</t>
  </si>
  <si>
    <t>AGMN</t>
  </si>
  <si>
    <t>ITAL CONTESSA</t>
  </si>
  <si>
    <t>ICTS</t>
  </si>
  <si>
    <t>18007S</t>
  </si>
  <si>
    <t>TS TAICHUNG</t>
  </si>
  <si>
    <t>NORTHERN JUPITER</t>
  </si>
  <si>
    <t>NJPT</t>
  </si>
  <si>
    <t>HNBG</t>
  </si>
  <si>
    <t>HONOLULU BRIDGE</t>
  </si>
  <si>
    <t>801W</t>
  </si>
  <si>
    <t>PONTRESINA</t>
  </si>
  <si>
    <t>PTRS</t>
  </si>
  <si>
    <t>1807S</t>
  </si>
  <si>
    <t>17/06-22/06</t>
  </si>
  <si>
    <t>24/06-29/06</t>
  </si>
  <si>
    <t>01/07-06/07</t>
  </si>
  <si>
    <t>08/07-13/07</t>
  </si>
  <si>
    <t>081W</t>
  </si>
  <si>
    <t>046W</t>
  </si>
  <si>
    <t>1808S</t>
  </si>
  <si>
    <t>15/07-20/07</t>
  </si>
  <si>
    <t>22/07-27/07</t>
  </si>
  <si>
    <t>29/07-03/08</t>
  </si>
  <si>
    <t>05/08-10/08</t>
  </si>
  <si>
    <t>103W</t>
  </si>
  <si>
    <t>0018W</t>
  </si>
  <si>
    <t>802W</t>
  </si>
  <si>
    <t>082W</t>
  </si>
  <si>
    <t>ETD</t>
  </si>
  <si>
    <t>EUROPE</t>
  </si>
  <si>
    <t>EURP</t>
  </si>
  <si>
    <t>029W</t>
  </si>
  <si>
    <t>Ms. Ethel Leung</t>
  </si>
  <si>
    <t>ethel.leung@tslines.com.hk</t>
  </si>
  <si>
    <t>3413 2232</t>
  </si>
  <si>
    <t>Ms. Hattie Tsang</t>
  </si>
  <si>
    <t>hattie.tsang@tslines.com.hk</t>
  </si>
  <si>
    <t>Customer service :</t>
  </si>
  <si>
    <t>Pasir Gudang</t>
  </si>
  <si>
    <t>Nhava Sheva
(JNPT)</t>
  </si>
  <si>
    <t>Mundra 
(ADANI)</t>
  </si>
  <si>
    <t>Hong Kong to Southeast Asia Schedule</t>
  </si>
  <si>
    <t>ETD Port Kelang (W)</t>
  </si>
  <si>
    <t>JMV</t>
  </si>
  <si>
    <t>marlin.kong@tslines.com.hk</t>
  </si>
  <si>
    <t>KCM</t>
  </si>
  <si>
    <t>HIT</t>
  </si>
  <si>
    <t xml:space="preserve">ETA   Haiphong </t>
  </si>
  <si>
    <t>Hong Kong to Haiphong, Vietnam</t>
  </si>
  <si>
    <t>HIT</t>
  </si>
  <si>
    <t>Hong Kong to Bangkok, Laem Chabang, Lat Krabang, Siam Container Terminal, Thailand</t>
  </si>
  <si>
    <t>MTL</t>
  </si>
  <si>
    <t>CVC</t>
  </si>
  <si>
    <t>** S/I cut : Normal S/I is next Day 12:00noon after the closing day .</t>
  </si>
  <si>
    <t xml:space="preserve">SIHANOUKVILLE         ( PAS ) </t>
  </si>
  <si>
    <t xml:space="preserve">*DA NANG ( Vietnam )  terminal - TIENSA ,  SIHANOUKVILLE ( Cambodia ) terminal - PAS </t>
  </si>
  <si>
    <t>Hochiminh - SPITC</t>
  </si>
  <si>
    <t>Hong Kong to DANANG ( Vietnam ) , SIHANOUKVILLE ( Cambodia ) , Hochiminh - SPITC (Vietnam)</t>
  </si>
  <si>
    <t>DA NANG                     ( TIENSA )</t>
  </si>
  <si>
    <t>GREEN SEA</t>
  </si>
  <si>
    <t>GSEA</t>
  </si>
  <si>
    <t>NORDOCELOT</t>
  </si>
  <si>
    <t>NDOC</t>
  </si>
  <si>
    <r>
      <rPr>
        <sz val="10"/>
        <rFont val="微軟正黑體"/>
        <family val="2"/>
      </rPr>
      <t>三</t>
    </r>
    <r>
      <rPr>
        <sz val="12"/>
        <rFont val="新細明體"/>
        <family val="1"/>
      </rPr>
      <t xml:space="preserve"> (23:00)</t>
    </r>
  </si>
  <si>
    <t>20015S</t>
  </si>
  <si>
    <t>04/12-09/12</t>
  </si>
  <si>
    <t>11/12-16/12</t>
  </si>
  <si>
    <t>18/12-23/12</t>
  </si>
  <si>
    <t>A ROKU</t>
  </si>
  <si>
    <t>ARKU</t>
  </si>
  <si>
    <t>JSM</t>
  </si>
  <si>
    <t>0BP1VS</t>
  </si>
  <si>
    <t>15S</t>
  </si>
  <si>
    <t>0BP21S</t>
  </si>
  <si>
    <t>25/12-30/12</t>
  </si>
  <si>
    <t>Sydney</t>
  </si>
  <si>
    <t>Melbourne</t>
  </si>
  <si>
    <t>Service suspension from NOV.</t>
  </si>
  <si>
    <t>Service Code</t>
  </si>
  <si>
    <t>3413 2209</t>
  </si>
  <si>
    <t>SHEKOU</t>
  </si>
  <si>
    <t>ETD</t>
  </si>
  <si>
    <t>Vessel Name</t>
  </si>
  <si>
    <t>Karachi 
(SAPT)</t>
  </si>
  <si>
    <t>21011W</t>
  </si>
  <si>
    <t>NSP1</t>
  </si>
  <si>
    <t>TS OSAKA</t>
  </si>
  <si>
    <t>OSAB</t>
  </si>
  <si>
    <t>CHENNAI</t>
  </si>
  <si>
    <t xml:space="preserve">** CWX: S.I. CUT WED (10:00) </t>
  </si>
  <si>
    <t>NZE</t>
  </si>
  <si>
    <t>30/09-09/10</t>
  </si>
  <si>
    <t>CY Period</t>
  </si>
  <si>
    <t>ETA</t>
  </si>
  <si>
    <t xml:space="preserve">ETA </t>
  </si>
  <si>
    <t>Vessel Code</t>
  </si>
  <si>
    <t>ETA VANCOUVER</t>
  </si>
  <si>
    <t>Voyage</t>
  </si>
  <si>
    <t>CY Station</t>
  </si>
  <si>
    <t>CY Closing</t>
  </si>
  <si>
    <t>ETD Hong Kong</t>
  </si>
  <si>
    <t>---</t>
  </si>
  <si>
    <t>SI/ACI CUT</t>
  </si>
  <si>
    <t>ETA TORONTO</t>
  </si>
  <si>
    <t>ETA MONTREAL</t>
  </si>
  <si>
    <t>CA3</t>
  </si>
  <si>
    <t>NW1</t>
  </si>
  <si>
    <t>--</t>
  </si>
  <si>
    <t>TBN</t>
  </si>
  <si>
    <t>OMIT</t>
  </si>
  <si>
    <t xml:space="preserve">** CA3: S.I. CUT TUE (10:00) </t>
  </si>
  <si>
    <t xml:space="preserve">** AIS / CIX: S.I. CUT THUR (14:00) </t>
  </si>
  <si>
    <t>KMTC GWANGYANG</t>
  </si>
  <si>
    <t>KGWA</t>
  </si>
  <si>
    <t>Lyttelton ,                           New Zealand</t>
  </si>
  <si>
    <t>MOLE</t>
  </si>
  <si>
    <t>Ms. Edith Fung</t>
  </si>
  <si>
    <t>edith.fung@tslines.com.hk</t>
  </si>
  <si>
    <r>
      <rPr>
        <sz val="12"/>
        <rFont val="新細明體"/>
        <family val="1"/>
      </rPr>
      <t>五</t>
    </r>
    <r>
      <rPr>
        <sz val="12"/>
        <rFont val="Calibri"/>
        <family val="2"/>
      </rPr>
      <t xml:space="preserve"> (23:00)</t>
    </r>
  </si>
  <si>
    <r>
      <rPr>
        <sz val="12"/>
        <rFont val="微軟正黑體"/>
        <family val="2"/>
      </rPr>
      <t>一</t>
    </r>
    <r>
      <rPr>
        <sz val="12"/>
        <rFont val="Calibri"/>
        <family val="2"/>
      </rPr>
      <t xml:space="preserve"> (23:00)</t>
    </r>
  </si>
  <si>
    <r>
      <t>*** online VGM cut off time : TUE (23:00) ,  Remarks "</t>
    </r>
    <r>
      <rPr>
        <sz val="12"/>
        <rFont val="新細明體"/>
        <family val="1"/>
      </rPr>
      <t>如交柜時填寫在</t>
    </r>
    <r>
      <rPr>
        <sz val="12"/>
        <rFont val="Calibri"/>
        <family val="2"/>
      </rPr>
      <t>S/O</t>
    </r>
    <r>
      <rPr>
        <sz val="12"/>
        <rFont val="新細明體"/>
        <family val="1"/>
      </rPr>
      <t>上直接向碼頭申報</t>
    </r>
    <r>
      <rPr>
        <sz val="12"/>
        <rFont val="Calibri"/>
        <family val="2"/>
      </rPr>
      <t>,</t>
    </r>
    <r>
      <rPr>
        <sz val="12"/>
        <rFont val="新細明體"/>
        <family val="1"/>
      </rPr>
      <t>是不受</t>
    </r>
    <r>
      <rPr>
        <sz val="12"/>
        <rFont val="Calibri"/>
        <family val="2"/>
      </rPr>
      <t xml:space="preserve">VGM cut off </t>
    </r>
    <r>
      <rPr>
        <sz val="12"/>
        <rFont val="新細明體"/>
        <family val="1"/>
      </rPr>
      <t>限制</t>
    </r>
    <r>
      <rPr>
        <sz val="12"/>
        <rFont val="Calibri"/>
        <family val="2"/>
      </rPr>
      <t xml:space="preserve"> "   </t>
    </r>
  </si>
  <si>
    <r>
      <t xml:space="preserve">Hong Kong to Nhava Sheva, India ~ </t>
    </r>
    <r>
      <rPr>
        <sz val="12"/>
        <rFont val="Calibri"/>
        <family val="2"/>
      </rPr>
      <t>via Port Kelang West (T/T : 13 days)</t>
    </r>
  </si>
  <si>
    <r>
      <t>*** VGM cut off time : CIX2 svc / FRI (10:00),  Remark "</t>
    </r>
    <r>
      <rPr>
        <sz val="12"/>
        <rFont val="新細明體"/>
        <family val="1"/>
      </rPr>
      <t>如用</t>
    </r>
    <r>
      <rPr>
        <sz val="12"/>
        <rFont val="新細明體"/>
        <family val="1"/>
      </rPr>
      <t xml:space="preserve">S/O </t>
    </r>
    <r>
      <rPr>
        <sz val="12"/>
        <rFont val="新細明體"/>
        <family val="1"/>
      </rPr>
      <t>申報的方法是不受</t>
    </r>
    <r>
      <rPr>
        <sz val="12"/>
        <rFont val="新細明體"/>
        <family val="1"/>
      </rPr>
      <t xml:space="preserve">VGM cut off </t>
    </r>
    <r>
      <rPr>
        <sz val="12"/>
        <rFont val="新細明體"/>
        <family val="1"/>
      </rPr>
      <t>限制</t>
    </r>
    <r>
      <rPr>
        <sz val="12"/>
        <rFont val="新細明體"/>
        <family val="1"/>
      </rPr>
      <t xml:space="preserve"> "   </t>
    </r>
  </si>
  <si>
    <t>Hong Kong to Chennai, INDIA  // **DIRECT CALL**</t>
  </si>
  <si>
    <r>
      <rPr>
        <sz val="12"/>
        <color indexed="10"/>
        <rFont val="新細明體"/>
        <family val="1"/>
      </rPr>
      <t>六</t>
    </r>
    <r>
      <rPr>
        <sz val="12"/>
        <rFont val="Calibri"/>
        <family val="2"/>
      </rPr>
      <t xml:space="preserve"> (23:00)</t>
    </r>
  </si>
  <si>
    <r>
      <t>*** VGM cut off time : MON (23:00),  Remark "</t>
    </r>
    <r>
      <rPr>
        <sz val="12"/>
        <rFont val="新細明體"/>
        <family val="1"/>
      </rPr>
      <t>如用</t>
    </r>
    <r>
      <rPr>
        <sz val="12"/>
        <rFont val="新細明體"/>
        <family val="1"/>
      </rPr>
      <t xml:space="preserve">S/O </t>
    </r>
    <r>
      <rPr>
        <sz val="12"/>
        <rFont val="新細明體"/>
        <family val="1"/>
      </rPr>
      <t>申報的方法是不受</t>
    </r>
    <r>
      <rPr>
        <sz val="12"/>
        <rFont val="新細明體"/>
        <family val="1"/>
      </rPr>
      <t xml:space="preserve">VGM cut off </t>
    </r>
    <r>
      <rPr>
        <sz val="12"/>
        <rFont val="新細明體"/>
        <family val="1"/>
      </rPr>
      <t>限制</t>
    </r>
    <r>
      <rPr>
        <sz val="12"/>
        <rFont val="新細明體"/>
        <family val="1"/>
      </rPr>
      <t xml:space="preserve"> "</t>
    </r>
  </si>
  <si>
    <r>
      <t>*** VGM cut off time : NW1 svc ,  Remark "</t>
    </r>
    <r>
      <rPr>
        <sz val="12"/>
        <rFont val="新細明體"/>
        <family val="1"/>
      </rPr>
      <t>如用</t>
    </r>
    <r>
      <rPr>
        <sz val="12"/>
        <rFont val="新細明體"/>
        <family val="1"/>
      </rPr>
      <t xml:space="preserve">S/O </t>
    </r>
    <r>
      <rPr>
        <sz val="12"/>
        <rFont val="新細明體"/>
        <family val="1"/>
      </rPr>
      <t>申報的方法是不受</t>
    </r>
    <r>
      <rPr>
        <sz val="12"/>
        <rFont val="新細明體"/>
        <family val="1"/>
      </rPr>
      <t xml:space="preserve">VGM cut off </t>
    </r>
    <r>
      <rPr>
        <sz val="12"/>
        <rFont val="新細明體"/>
        <family val="1"/>
      </rPr>
      <t>限制</t>
    </r>
    <r>
      <rPr>
        <sz val="12"/>
        <rFont val="新細明體"/>
        <family val="1"/>
      </rPr>
      <t xml:space="preserve"> "</t>
    </r>
  </si>
  <si>
    <r>
      <t xml:space="preserve">CY Receiving Station </t>
    </r>
    <r>
      <rPr>
        <sz val="12"/>
        <rFont val="新細明體"/>
        <family val="1"/>
      </rPr>
      <t>交還重櫃地點</t>
    </r>
    <r>
      <rPr>
        <sz val="12"/>
        <rFont val="新細明體"/>
        <family val="1"/>
      </rPr>
      <t>:</t>
    </r>
  </si>
  <si>
    <r>
      <t xml:space="preserve">HIT - </t>
    </r>
    <r>
      <rPr>
        <sz val="12"/>
        <rFont val="新細明體"/>
        <family val="1"/>
      </rPr>
      <t>香港國際貨櫃碼頭</t>
    </r>
    <r>
      <rPr>
        <sz val="12"/>
        <rFont val="新細明體"/>
        <family val="1"/>
      </rPr>
      <t xml:space="preserve"> (Tel: 2407 8833) - office hour - 24-hour service</t>
    </r>
  </si>
  <si>
    <r>
      <t>Hong Kong to Vancouver, Canada -</t>
    </r>
    <r>
      <rPr>
        <sz val="12"/>
        <rFont val="新細明體"/>
        <family val="1"/>
      </rPr>
      <t>DIRECT CALL HKG</t>
    </r>
  </si>
  <si>
    <t>JHT</t>
  </si>
  <si>
    <t>KMTC TIANJIN</t>
  </si>
  <si>
    <t>KTNJ</t>
  </si>
  <si>
    <t>MOL ENDOWMENT</t>
  </si>
  <si>
    <t xml:space="preserve">ETA      EDMONTON                                        </t>
  </si>
  <si>
    <t>**NW1:CARRIER CODE:91K3  SUB-LOCATION CODE:VANCOUVER-DPW FRASER SURREY TERMINAL (3401) / TORONTO:CN RAIL BRAMPTION (3037) /MONTREAL:CN RAIL MONTREAL (2414)  / EDMONTON: 4492</t>
  </si>
  <si>
    <r>
      <t xml:space="preserve">E-mail : </t>
    </r>
    <r>
      <rPr>
        <sz val="11"/>
        <rFont val="Calibri"/>
        <family val="2"/>
      </rPr>
      <t>hkgseateam@tslines.com.hk</t>
    </r>
  </si>
  <si>
    <t>Hong Kong to Jebel Ali~ Middle East via SHEKOU</t>
  </si>
  <si>
    <t>SITC YUNCHENG</t>
  </si>
  <si>
    <t>STYU</t>
  </si>
  <si>
    <t>Adelaide</t>
  </si>
  <si>
    <t>Fremantle</t>
  </si>
  <si>
    <t>Subic Bay</t>
  </si>
  <si>
    <t>JEBEL ALI</t>
  </si>
  <si>
    <t>15/12-20/12</t>
  </si>
  <si>
    <t>TS DALIAN</t>
  </si>
  <si>
    <t>DALA</t>
  </si>
  <si>
    <t>2206E</t>
  </si>
  <si>
    <t>17/12 12:00</t>
  </si>
  <si>
    <t>日(23:00)</t>
  </si>
  <si>
    <t>2302S</t>
  </si>
  <si>
    <t>Ms. April Yeung</t>
  </si>
  <si>
    <t>april.yeung@tslines.com.hk</t>
  </si>
  <si>
    <t>3413 2202</t>
  </si>
  <si>
    <t>Napier , 
New Zealand</t>
  </si>
  <si>
    <t>Auckland , 
New Zealand</t>
  </si>
  <si>
    <t>Hong Kong to New Zealand  ( Auckland / Tauranga /  Wellington / Lyttelton / Napier ) - Direct Call HKG</t>
  </si>
  <si>
    <t>Penang</t>
  </si>
  <si>
    <r>
      <t>*** VGM cut off time : CA3 svc MON (10:00),  Remark "</t>
    </r>
    <r>
      <rPr>
        <sz val="11"/>
        <rFont val="新細明體"/>
        <family val="1"/>
      </rPr>
      <t>如用</t>
    </r>
    <r>
      <rPr>
        <b/>
        <sz val="11"/>
        <rFont val="Arial"/>
        <family val="2"/>
      </rPr>
      <t xml:space="preserve">S/O </t>
    </r>
    <r>
      <rPr>
        <sz val="11"/>
        <rFont val="新細明體"/>
        <family val="1"/>
      </rPr>
      <t>申報的方法是不受</t>
    </r>
    <r>
      <rPr>
        <b/>
        <sz val="11"/>
        <rFont val="Arial"/>
        <family val="2"/>
      </rPr>
      <t xml:space="preserve">VGM cut off </t>
    </r>
    <r>
      <rPr>
        <sz val="11"/>
        <rFont val="新細明體"/>
        <family val="1"/>
      </rPr>
      <t>限制</t>
    </r>
    <r>
      <rPr>
        <b/>
        <sz val="11"/>
        <rFont val="Arial"/>
        <family val="2"/>
      </rPr>
      <t xml:space="preserve"> "</t>
    </r>
  </si>
  <si>
    <t>Hong Kong to Sydney / Melbourne / Brisbane, Australia ~ via SKU</t>
  </si>
  <si>
    <t>2nd Leg
Vessel Name</t>
  </si>
  <si>
    <t>2nd Leg
Vessel Code</t>
  </si>
  <si>
    <t>2nd Leg
Voyage</t>
  </si>
  <si>
    <t>HSFR</t>
  </si>
  <si>
    <t>HANSA AUGSBURG</t>
  </si>
  <si>
    <t>HSAG</t>
  </si>
  <si>
    <t>HANSA FRESENBURG</t>
  </si>
  <si>
    <t>12/03-17/03</t>
  </si>
  <si>
    <t>2304S</t>
  </si>
  <si>
    <t xml:space="preserve">*** SI cut off time : KCM svc - Monday 10:00 // JMV svc - Tuesday 10:00 </t>
  </si>
  <si>
    <t>CAT</t>
  </si>
  <si>
    <r>
      <rPr>
        <sz val="12"/>
        <rFont val="新細明體"/>
        <family val="1"/>
      </rPr>
      <t>五</t>
    </r>
    <r>
      <rPr>
        <sz val="12"/>
        <rFont val="新細明體"/>
        <family val="1"/>
      </rPr>
      <t xml:space="preserve"> (23:00)</t>
    </r>
  </si>
  <si>
    <t>2nd Leg
Vessel Name</t>
  </si>
  <si>
    <t>AIS2</t>
  </si>
  <si>
    <t>JMV</t>
  </si>
  <si>
    <t>KCM2</t>
  </si>
  <si>
    <t>MBX</t>
  </si>
  <si>
    <t>07/02-16/02</t>
  </si>
  <si>
    <t>Hong Kong to Penang via Port Klang West</t>
  </si>
  <si>
    <t>TS NANSHA</t>
  </si>
  <si>
    <t>NASA</t>
  </si>
  <si>
    <t>Hong Kong to  Sydney / Melbourne / Fremantle, Adelaide - DIRECT CALL HKG</t>
  </si>
  <si>
    <t>四 (23:00)</t>
  </si>
  <si>
    <t>CJX</t>
  </si>
  <si>
    <r>
      <rPr>
        <sz val="12"/>
        <rFont val="新細明體"/>
        <family val="1"/>
      </rPr>
      <t>五</t>
    </r>
    <r>
      <rPr>
        <b/>
        <sz val="11"/>
        <color indexed="10"/>
        <rFont val="Arial"/>
        <family val="2"/>
      </rPr>
      <t>(23:00)</t>
    </r>
  </si>
  <si>
    <r>
      <rPr>
        <sz val="12"/>
        <rFont val="新細明體"/>
        <family val="1"/>
      </rPr>
      <t>四</t>
    </r>
    <r>
      <rPr>
        <b/>
        <sz val="11"/>
        <color indexed="10"/>
        <rFont val="Arial"/>
        <family val="2"/>
      </rPr>
      <t>(23:00)</t>
    </r>
  </si>
  <si>
    <t>AIS</t>
  </si>
  <si>
    <t>Wellington ,
New Zealand</t>
  </si>
  <si>
    <t>VIP GREEN PORT 
( Customs zone 3 )</t>
  </si>
  <si>
    <t>CA2</t>
  </si>
  <si>
    <t xml:space="preserve"> Tauranga ,         New Zealand</t>
  </si>
  <si>
    <r>
      <rPr>
        <sz val="12"/>
        <rFont val="新細明體"/>
        <family val="1"/>
      </rPr>
      <t>四</t>
    </r>
    <r>
      <rPr>
        <sz val="12"/>
        <rFont val="Arial"/>
        <family val="2"/>
      </rPr>
      <t>(23:00)</t>
    </r>
  </si>
  <si>
    <t xml:space="preserve">Hong Kong to Cebu, Philippines </t>
  </si>
  <si>
    <t>HP3</t>
  </si>
  <si>
    <t>**HP3 SI cut off time : TUE (10:00)</t>
  </si>
  <si>
    <t>23010S</t>
  </si>
  <si>
    <t>TS KWANGYANG</t>
  </si>
  <si>
    <t>KWYA</t>
  </si>
  <si>
    <t>ETD Port Kelang (N)</t>
  </si>
  <si>
    <t>KMV</t>
  </si>
  <si>
    <t>SITC NANSHA</t>
  </si>
  <si>
    <t>SNAN</t>
  </si>
  <si>
    <r>
      <rPr>
        <sz val="12"/>
        <rFont val="新細明體"/>
        <family val="1"/>
      </rPr>
      <t>五</t>
    </r>
    <r>
      <rPr>
        <sz val="12"/>
        <rFont val="Calibri"/>
        <family val="2"/>
      </rPr>
      <t xml:space="preserve"> (23:00)</t>
    </r>
  </si>
  <si>
    <t>KMTC SEOUL</t>
  </si>
  <si>
    <t>KSEL</t>
  </si>
  <si>
    <t>Port Klang</t>
  </si>
  <si>
    <t>Ms. Carol Tam</t>
  </si>
  <si>
    <t>carol.tam@tslines.com.hk</t>
  </si>
  <si>
    <t>TAN VU</t>
  </si>
  <si>
    <t>NV2</t>
  </si>
  <si>
    <t>JTK</t>
  </si>
  <si>
    <r>
      <t xml:space="preserve">SI </t>
    </r>
    <r>
      <rPr>
        <sz val="12"/>
        <rFont val="Calibri"/>
        <family val="2"/>
      </rPr>
      <t>FRIDAY</t>
    </r>
    <r>
      <rPr>
        <sz val="12"/>
        <color indexed="10"/>
        <rFont val="Calibri"/>
        <family val="2"/>
      </rPr>
      <t>/1100AM</t>
    </r>
  </si>
  <si>
    <r>
      <t xml:space="preserve">SI </t>
    </r>
    <r>
      <rPr>
        <sz val="12"/>
        <color indexed="17"/>
        <rFont val="Calibri"/>
        <family val="2"/>
      </rPr>
      <t>THURSDAY</t>
    </r>
    <r>
      <rPr>
        <sz val="12"/>
        <color indexed="10"/>
        <rFont val="Calibri"/>
        <family val="2"/>
      </rPr>
      <t>/1100AM</t>
    </r>
  </si>
  <si>
    <t>MTL</t>
  </si>
  <si>
    <r>
      <t>** S/I cut : Normal S/I is next Day 11:00AM after the closing day .  If closing on Friday , S/I cut on Friday (11:00AM) .  If closing on Saturday &amp; Sunday  , S/I cut on next Monday (11:00AM) .  "</t>
    </r>
    <r>
      <rPr>
        <b/>
        <sz val="12"/>
        <rFont val="微軟正黑體"/>
        <family val="2"/>
      </rPr>
      <t>如需</t>
    </r>
    <r>
      <rPr>
        <sz val="12"/>
        <rFont val="Calibri"/>
        <family val="2"/>
      </rPr>
      <t>SI Late come</t>
    </r>
    <r>
      <rPr>
        <b/>
        <sz val="12"/>
        <rFont val="微軟正黑體"/>
        <family val="2"/>
      </rPr>
      <t>請直接聯系</t>
    </r>
    <r>
      <rPr>
        <sz val="12"/>
        <rFont val="Calibri"/>
        <family val="2"/>
      </rPr>
      <t>SI dept</t>
    </r>
    <r>
      <rPr>
        <b/>
        <sz val="12"/>
        <rFont val="微軟正黑體"/>
        <family val="2"/>
      </rPr>
      <t>同事</t>
    </r>
    <r>
      <rPr>
        <sz val="12"/>
        <rFont val="Calibri"/>
        <family val="2"/>
      </rPr>
      <t>" / si@tslines.com.hk</t>
    </r>
  </si>
  <si>
    <t>TXGC</t>
  </si>
  <si>
    <t>TSHE</t>
  </si>
  <si>
    <t>TIAN SHUN HE</t>
  </si>
  <si>
    <r>
      <t xml:space="preserve">SI </t>
    </r>
    <r>
      <rPr>
        <sz val="12"/>
        <color indexed="30"/>
        <rFont val="Calibri"/>
        <family val="2"/>
      </rPr>
      <t>WEDNESDAY</t>
    </r>
    <r>
      <rPr>
        <sz val="12"/>
        <color indexed="10"/>
        <rFont val="Calibri"/>
        <family val="2"/>
      </rPr>
      <t>/1100AM</t>
    </r>
  </si>
  <si>
    <t>2309S</t>
  </si>
  <si>
    <t>2310S</t>
  </si>
  <si>
    <t>2311S</t>
  </si>
  <si>
    <t>03/09-08/09</t>
  </si>
  <si>
    <t>KCM</t>
  </si>
  <si>
    <r>
      <t>*** VGM cut off time : HP3 svc / Mon (10:00),   Remarks "</t>
    </r>
    <r>
      <rPr>
        <sz val="13"/>
        <rFont val="細明體"/>
        <family val="3"/>
      </rPr>
      <t>如交櫃時通過</t>
    </r>
    <r>
      <rPr>
        <sz val="13"/>
        <rFont val="Calibri"/>
        <family val="2"/>
      </rPr>
      <t>eBCN</t>
    </r>
    <r>
      <rPr>
        <sz val="13"/>
        <rFont val="細明體"/>
        <family val="3"/>
      </rPr>
      <t>系統直接向碼頭申報</t>
    </r>
    <r>
      <rPr>
        <sz val="13"/>
        <rFont val="Calibri"/>
        <family val="2"/>
      </rPr>
      <t>,</t>
    </r>
    <r>
      <rPr>
        <sz val="13"/>
        <rFont val="細明體"/>
        <family val="3"/>
      </rPr>
      <t>是不受</t>
    </r>
    <r>
      <rPr>
        <sz val="13"/>
        <rFont val="Calibri"/>
        <family val="2"/>
      </rPr>
      <t xml:space="preserve">VGM cut off </t>
    </r>
    <r>
      <rPr>
        <sz val="13"/>
        <rFont val="細明體"/>
        <family val="3"/>
      </rPr>
      <t>限制</t>
    </r>
    <r>
      <rPr>
        <sz val="13"/>
        <rFont val="Calibri"/>
        <family val="2"/>
      </rPr>
      <t xml:space="preserve">"  </t>
    </r>
  </si>
  <si>
    <r>
      <t>*** VGM cut off time :KCM svc - Friday 10:00 //JMV svc - Monday 10:00 ,   Remark "</t>
    </r>
    <r>
      <rPr>
        <sz val="12"/>
        <rFont val="Calibri"/>
        <family val="2"/>
      </rPr>
      <t>"</t>
    </r>
    <r>
      <rPr>
        <sz val="12"/>
        <rFont val="細明體"/>
        <family val="3"/>
      </rPr>
      <t>如交櫃時通過</t>
    </r>
    <r>
      <rPr>
        <sz val="12"/>
        <rFont val="Calibri"/>
        <family val="2"/>
      </rPr>
      <t>eBCN</t>
    </r>
    <r>
      <rPr>
        <sz val="12"/>
        <rFont val="細明體"/>
        <family val="3"/>
      </rPr>
      <t>系統直接向碼頭申報</t>
    </r>
    <r>
      <rPr>
        <sz val="12"/>
        <rFont val="Calibri"/>
        <family val="2"/>
      </rPr>
      <t>,</t>
    </r>
    <r>
      <rPr>
        <sz val="12"/>
        <rFont val="細明體"/>
        <family val="3"/>
      </rPr>
      <t>是不受</t>
    </r>
    <r>
      <rPr>
        <sz val="12"/>
        <rFont val="Calibri"/>
        <family val="2"/>
      </rPr>
      <t xml:space="preserve">VGM cut off </t>
    </r>
    <r>
      <rPr>
        <sz val="12"/>
        <rFont val="細明體"/>
        <family val="3"/>
      </rPr>
      <t>限制</t>
    </r>
    <r>
      <rPr>
        <sz val="12"/>
        <rFont val="Calibri"/>
        <family val="2"/>
      </rPr>
      <t xml:space="preserve">"   </t>
    </r>
    <r>
      <rPr>
        <sz val="12"/>
        <rFont val="Calibri"/>
        <family val="2"/>
      </rPr>
      <t xml:space="preserve"> "  </t>
    </r>
  </si>
  <si>
    <r>
      <t>*** VGM cut off time : AIS /CIX svc /  THUR (23:00) ,  Remark "</t>
    </r>
    <r>
      <rPr>
        <sz val="12"/>
        <rFont val="新細明體"/>
        <family val="1"/>
      </rPr>
      <t xml:space="preserve">"如交櫃時通過eBCN系統直接向碼頭申報,是不受VGM cut off 限制"   </t>
    </r>
    <r>
      <rPr>
        <sz val="12"/>
        <rFont val="新細明體"/>
        <family val="1"/>
      </rPr>
      <t xml:space="preserve"> "</t>
    </r>
  </si>
  <si>
    <t>INCC</t>
  </si>
  <si>
    <t>TS INCHEON</t>
  </si>
  <si>
    <t>THE TAICHUNG</t>
  </si>
  <si>
    <t>ATHENS BRIDGE</t>
  </si>
  <si>
    <t>ATNB</t>
  </si>
  <si>
    <t>23013S</t>
  </si>
  <si>
    <t>BLANK SAILING</t>
  </si>
  <si>
    <t>17/09-22/09</t>
  </si>
  <si>
    <t>24/09-29/09</t>
  </si>
  <si>
    <t>11/10-16/10</t>
  </si>
  <si>
    <t>2308N</t>
  </si>
  <si>
    <t>05/08-10/08</t>
  </si>
  <si>
    <t>KMV2</t>
  </si>
  <si>
    <t>LABG</t>
  </si>
  <si>
    <t>KOTA JOHAN</t>
  </si>
  <si>
    <t>KTJH</t>
  </si>
  <si>
    <t>SITC MINGCHENG</t>
  </si>
  <si>
    <t>SIMC</t>
  </si>
  <si>
    <t>TS VANCOUVER</t>
  </si>
  <si>
    <t>VANA</t>
  </si>
  <si>
    <t>18/08-23/08</t>
  </si>
  <si>
    <t>IA10</t>
  </si>
  <si>
    <t xml:space="preserve">***IA10  svc - SI Wednesday 12:00, any delay, we will charges late S/I fee HKD600 PER BL.         </t>
  </si>
  <si>
    <t>YM SUCCESS</t>
  </si>
  <si>
    <t>YMSC</t>
  </si>
  <si>
    <t>JTK2</t>
  </si>
  <si>
    <t>KOTA MAKMUR</t>
  </si>
  <si>
    <t>KTMK</t>
  </si>
  <si>
    <t>MAERSK NADI</t>
  </si>
  <si>
    <r>
      <rPr>
        <sz val="12"/>
        <rFont val="細明體"/>
        <family val="3"/>
      </rPr>
      <t>日</t>
    </r>
    <r>
      <rPr>
        <sz val="12"/>
        <rFont val="Calibri"/>
        <family val="2"/>
      </rPr>
      <t xml:space="preserve"> (23:00)</t>
    </r>
  </si>
  <si>
    <t>MNAD</t>
  </si>
  <si>
    <t>12/08-17/08</t>
  </si>
  <si>
    <t>19/08-24/08</t>
  </si>
  <si>
    <t>26/08-31/08</t>
  </si>
  <si>
    <t>02/09-07/09</t>
  </si>
  <si>
    <t>09/09-14/09</t>
  </si>
  <si>
    <r>
      <t>***VGM cut off time : submitted one day before cy closing   // Remarks "</t>
    </r>
    <r>
      <rPr>
        <sz val="12"/>
        <rFont val="新細明體"/>
        <family val="1"/>
      </rPr>
      <t>如交櫃時通過</t>
    </r>
    <r>
      <rPr>
        <b/>
        <sz val="14"/>
        <color indexed="12"/>
        <rFont val="Calibri"/>
        <family val="2"/>
      </rPr>
      <t>eBCN</t>
    </r>
    <r>
      <rPr>
        <sz val="12"/>
        <rFont val="新細明體"/>
        <family val="1"/>
      </rPr>
      <t>系統直接向碼頭申報</t>
    </r>
    <r>
      <rPr>
        <b/>
        <sz val="14"/>
        <color indexed="12"/>
        <rFont val="Calibri"/>
        <family val="2"/>
      </rPr>
      <t>,</t>
    </r>
    <r>
      <rPr>
        <sz val="12"/>
        <rFont val="新細明體"/>
        <family val="1"/>
      </rPr>
      <t>是不受</t>
    </r>
    <r>
      <rPr>
        <b/>
        <sz val="14"/>
        <color indexed="12"/>
        <rFont val="Calibri"/>
        <family val="2"/>
      </rPr>
      <t xml:space="preserve">VGM cut off </t>
    </r>
    <r>
      <rPr>
        <sz val="12"/>
        <rFont val="新細明體"/>
        <family val="1"/>
      </rPr>
      <t>限制</t>
    </r>
    <r>
      <rPr>
        <b/>
        <sz val="14"/>
        <color indexed="12"/>
        <rFont val="Calibri"/>
        <family val="2"/>
      </rPr>
      <t xml:space="preserve">"  </t>
    </r>
  </si>
  <si>
    <t>TAOC</t>
  </si>
  <si>
    <t>Nhava Shera</t>
  </si>
  <si>
    <t>Mundra</t>
  </si>
  <si>
    <t>Khalifa</t>
  </si>
  <si>
    <t xml:space="preserve"> Mombasa</t>
  </si>
  <si>
    <t>Dar es Salaam</t>
  </si>
  <si>
    <t>HONG KONG TO INDIA-DUBAI-EAST AFRICA</t>
  </si>
  <si>
    <t>TS NAGOYA</t>
  </si>
  <si>
    <t>NGOC</t>
  </si>
  <si>
    <t>2309N</t>
  </si>
  <si>
    <t>CMSB</t>
  </si>
  <si>
    <t>RJ17</t>
  </si>
  <si>
    <t>CMA CGM CAIMEP</t>
  </si>
  <si>
    <t>CCAM</t>
  </si>
  <si>
    <t>ANL WANARATTA</t>
  </si>
  <si>
    <t>AWGR</t>
  </si>
  <si>
    <t>0BYF1S</t>
  </si>
  <si>
    <t>TS SHEKOU</t>
  </si>
  <si>
    <t>SKUA</t>
  </si>
  <si>
    <t>01/10-06/10</t>
  </si>
  <si>
    <t>TS CHIBA</t>
  </si>
  <si>
    <t>MBX</t>
  </si>
  <si>
    <r>
      <rPr>
        <sz val="12"/>
        <rFont val="新細明體"/>
        <family val="1"/>
      </rPr>
      <t>三</t>
    </r>
    <r>
      <rPr>
        <sz val="13"/>
        <rFont val="Calibri"/>
        <family val="2"/>
      </rPr>
      <t xml:space="preserve"> (23:00)</t>
    </r>
  </si>
  <si>
    <t>**  SI cut off time :  THU  11:00 am</t>
  </si>
  <si>
    <r>
      <t>***VGM cut off time : submitted one day before cy closing   // Remarks "</t>
    </r>
    <r>
      <rPr>
        <sz val="12"/>
        <rFont val="新細明體"/>
        <family val="1"/>
      </rPr>
      <t>如交櫃時通過</t>
    </r>
    <r>
      <rPr>
        <sz val="14"/>
        <rFont val="Calibri"/>
        <family val="2"/>
      </rPr>
      <t>eBCN</t>
    </r>
    <r>
      <rPr>
        <sz val="12"/>
        <rFont val="新細明體"/>
        <family val="1"/>
      </rPr>
      <t>系統直接向碼頭申報</t>
    </r>
    <r>
      <rPr>
        <sz val="14"/>
        <rFont val="Calibri"/>
        <family val="2"/>
      </rPr>
      <t>,</t>
    </r>
    <r>
      <rPr>
        <sz val="12"/>
        <rFont val="新細明體"/>
        <family val="1"/>
      </rPr>
      <t>是不受</t>
    </r>
    <r>
      <rPr>
        <sz val="14"/>
        <rFont val="Calibri"/>
        <family val="2"/>
      </rPr>
      <t xml:space="preserve">VGM cut off </t>
    </r>
    <r>
      <rPr>
        <sz val="12"/>
        <rFont val="新細明體"/>
        <family val="1"/>
      </rPr>
      <t>限制</t>
    </r>
    <r>
      <rPr>
        <sz val="14"/>
        <rFont val="Calibri"/>
        <family val="2"/>
      </rPr>
      <t xml:space="preserve">"  </t>
    </r>
  </si>
  <si>
    <t xml:space="preserve">Hong Kong to Hochiminh - Cat Lai, Vietnam </t>
  </si>
  <si>
    <t>Hochiminh -  Cat Lai</t>
  </si>
  <si>
    <t>TS LIANYUNGANG</t>
  </si>
  <si>
    <t>TS SHENZHEN</t>
  </si>
  <si>
    <t>Phuoc Long I &amp; III / Phuc Long / Dong Nai / Binh Duong Port / Long Binh / Tan Cang Hiep Phuoc via CAT LAI</t>
  </si>
  <si>
    <r>
      <t xml:space="preserve">*** VGM cut off time : On or before 11:00 same date of the CY closing. </t>
    </r>
    <r>
      <rPr>
        <b/>
        <u val="single"/>
        <sz val="14"/>
        <rFont val="Calibri"/>
        <family val="2"/>
      </rPr>
      <t>Remarks "</t>
    </r>
    <r>
      <rPr>
        <b/>
        <u val="single"/>
        <sz val="14"/>
        <rFont val="新細明體"/>
        <family val="1"/>
      </rPr>
      <t>如交櫃時通過</t>
    </r>
    <r>
      <rPr>
        <b/>
        <u val="single"/>
        <sz val="14"/>
        <rFont val="Calibri"/>
        <family val="2"/>
      </rPr>
      <t>eBCN</t>
    </r>
    <r>
      <rPr>
        <b/>
        <u val="single"/>
        <sz val="14"/>
        <rFont val="新細明體"/>
        <family val="1"/>
      </rPr>
      <t>系統直接向碼頭申報</t>
    </r>
    <r>
      <rPr>
        <b/>
        <u val="single"/>
        <sz val="14"/>
        <rFont val="Calibri"/>
        <family val="2"/>
      </rPr>
      <t>,</t>
    </r>
    <r>
      <rPr>
        <b/>
        <u val="single"/>
        <sz val="14"/>
        <rFont val="新細明體"/>
        <family val="1"/>
      </rPr>
      <t>是不受</t>
    </r>
    <r>
      <rPr>
        <b/>
        <u val="single"/>
        <sz val="14"/>
        <rFont val="Calibri"/>
        <family val="2"/>
      </rPr>
      <t xml:space="preserve">VGM cut off </t>
    </r>
    <r>
      <rPr>
        <b/>
        <u val="single"/>
        <sz val="14"/>
        <rFont val="新細明體"/>
        <family val="1"/>
      </rPr>
      <t>限制</t>
    </r>
    <r>
      <rPr>
        <b/>
        <u val="single"/>
        <sz val="14"/>
        <rFont val="Calibri"/>
        <family val="2"/>
      </rPr>
      <t xml:space="preserve">"   </t>
    </r>
  </si>
  <si>
    <t>BAI CHAY BRIDGE</t>
  </si>
  <si>
    <t>BCBR</t>
  </si>
  <si>
    <t>337N</t>
  </si>
  <si>
    <t>23023N</t>
  </si>
  <si>
    <t>0041N</t>
  </si>
  <si>
    <t>KILIMANJARO</t>
  </si>
  <si>
    <t>KLNJ</t>
  </si>
  <si>
    <t>0BYF3S</t>
  </si>
  <si>
    <t>JACKSON BAY</t>
  </si>
  <si>
    <t>JSBY</t>
  </si>
  <si>
    <t>0BYF5S</t>
  </si>
  <si>
    <r>
      <rPr>
        <sz val="12"/>
        <rFont val="微軟正黑體"/>
        <family val="2"/>
      </rPr>
      <t>一</t>
    </r>
    <r>
      <rPr>
        <sz val="12"/>
        <rFont val="Calibri"/>
        <family val="2"/>
      </rPr>
      <t xml:space="preserve"> (23:00)</t>
    </r>
  </si>
  <si>
    <t>YM CAPACITY</t>
  </si>
  <si>
    <t>YCPC</t>
  </si>
  <si>
    <t>034S</t>
  </si>
  <si>
    <t>30/08-04/09</t>
  </si>
  <si>
    <t>2310S</t>
  </si>
  <si>
    <t>13/09-18/09</t>
  </si>
  <si>
    <t>23003N</t>
  </si>
  <si>
    <t>2322N</t>
  </si>
  <si>
    <t>五 (23:00)</t>
  </si>
  <si>
    <t>0BYF7S</t>
  </si>
  <si>
    <t>2310N</t>
  </si>
  <si>
    <t>TS KAOHSIUNG</t>
  </si>
  <si>
    <t>KHHB</t>
  </si>
  <si>
    <t>23011S</t>
  </si>
  <si>
    <t>20/09-25/09</t>
  </si>
  <si>
    <t>CPX</t>
  </si>
  <si>
    <t>KMTC HOCHIMINH</t>
  </si>
  <si>
    <t>KHCM</t>
  </si>
  <si>
    <t>08/10-13/10</t>
  </si>
  <si>
    <t>WIDE JULIET</t>
  </si>
  <si>
    <t>WIJU</t>
  </si>
  <si>
    <t>五 (23:00)</t>
  </si>
  <si>
    <t>035S</t>
  </si>
  <si>
    <t>27/09-02/10</t>
  </si>
  <si>
    <t>341N</t>
  </si>
  <si>
    <t>23024N</t>
  </si>
  <si>
    <t>LOS ANDES BRIDGE</t>
  </si>
  <si>
    <t>198N</t>
  </si>
  <si>
    <t>0042N</t>
  </si>
  <si>
    <t>2323N</t>
  </si>
  <si>
    <t>REN JIAN 17</t>
  </si>
  <si>
    <t>0BYF9S</t>
  </si>
  <si>
    <t>0BYFBS</t>
  </si>
  <si>
    <t xml:space="preserve">*** NZE svc - SI cut  , next day 12:00nn after closing day . Will charge HKD600 PER BL for late S/I submit .         </t>
  </si>
  <si>
    <t>Hong Kong to Penang via Shekou</t>
  </si>
  <si>
    <t>ETD SHEKOU</t>
  </si>
  <si>
    <t>ETA Penang</t>
  </si>
  <si>
    <r>
      <t>***Remarks "</t>
    </r>
    <r>
      <rPr>
        <sz val="13"/>
        <rFont val="細明體"/>
        <family val="3"/>
      </rPr>
      <t>如交櫃時通過</t>
    </r>
    <r>
      <rPr>
        <sz val="13"/>
        <rFont val="Calibri"/>
        <family val="2"/>
      </rPr>
      <t>eBCN</t>
    </r>
    <r>
      <rPr>
        <sz val="13"/>
        <rFont val="細明體"/>
        <family val="3"/>
      </rPr>
      <t>系統直接向碼頭申報</t>
    </r>
    <r>
      <rPr>
        <sz val="13"/>
        <rFont val="Calibri"/>
        <family val="2"/>
      </rPr>
      <t>,</t>
    </r>
    <r>
      <rPr>
        <sz val="13"/>
        <rFont val="細明體"/>
        <family val="3"/>
      </rPr>
      <t>是不受</t>
    </r>
    <r>
      <rPr>
        <sz val="13"/>
        <rFont val="Calibri"/>
        <family val="2"/>
      </rPr>
      <t xml:space="preserve">VGM cut off </t>
    </r>
    <r>
      <rPr>
        <sz val="13"/>
        <rFont val="細明體"/>
        <family val="3"/>
      </rPr>
      <t>限制</t>
    </r>
    <r>
      <rPr>
        <sz val="13"/>
        <rFont val="Calibri"/>
        <family val="2"/>
      </rPr>
      <t xml:space="preserve">"  </t>
    </r>
  </si>
  <si>
    <t>TS TACOMA</t>
  </si>
  <si>
    <t>TIWA</t>
  </si>
  <si>
    <t xml:space="preserve"> Penang</t>
  </si>
  <si>
    <t>T/S AT PKG/PPW</t>
  </si>
  <si>
    <t>** KCM: SI &amp; VGM CUT THUR (12:00) / JHT : SI &amp; VGM CUT FRI (12:00)</t>
  </si>
  <si>
    <r>
      <t>*** Remark "</t>
    </r>
    <r>
      <rPr>
        <sz val="12"/>
        <rFont val="Calibri"/>
        <family val="2"/>
      </rPr>
      <t>"</t>
    </r>
    <r>
      <rPr>
        <sz val="12"/>
        <rFont val="細明體"/>
        <family val="3"/>
      </rPr>
      <t>如交櫃時通過</t>
    </r>
    <r>
      <rPr>
        <sz val="12"/>
        <rFont val="Calibri"/>
        <family val="2"/>
      </rPr>
      <t>eBCN</t>
    </r>
    <r>
      <rPr>
        <sz val="12"/>
        <rFont val="細明體"/>
        <family val="3"/>
      </rPr>
      <t>系統直接向碼頭申報</t>
    </r>
    <r>
      <rPr>
        <sz val="12"/>
        <rFont val="Calibri"/>
        <family val="2"/>
      </rPr>
      <t>,</t>
    </r>
    <r>
      <rPr>
        <sz val="12"/>
        <rFont val="細明體"/>
        <family val="3"/>
      </rPr>
      <t>是不受</t>
    </r>
    <r>
      <rPr>
        <sz val="12"/>
        <rFont val="Calibri"/>
        <family val="2"/>
      </rPr>
      <t xml:space="preserve">VGM cut off </t>
    </r>
    <r>
      <rPr>
        <sz val="12"/>
        <rFont val="細明體"/>
        <family val="3"/>
      </rPr>
      <t>限制</t>
    </r>
    <r>
      <rPr>
        <sz val="12"/>
        <rFont val="Calibri"/>
        <family val="2"/>
      </rPr>
      <t xml:space="preserve">"   </t>
    </r>
    <r>
      <rPr>
        <sz val="12"/>
        <rFont val="Calibri"/>
        <family val="2"/>
      </rPr>
      <t xml:space="preserve"> "   </t>
    </r>
  </si>
  <si>
    <t>*** SI cut off time : CPX svc / MON (10:00) &amp; MBX svc / TUE (10:00)</t>
  </si>
  <si>
    <r>
      <t>*** VGM cut off time : CPX svc / SAT (10:00) &amp; MBX svc / MON (10:00), Remarks "</t>
    </r>
    <r>
      <rPr>
        <sz val="13"/>
        <color indexed="8"/>
        <rFont val="細明體"/>
        <family val="3"/>
      </rPr>
      <t>如交櫃時通過</t>
    </r>
    <r>
      <rPr>
        <sz val="13"/>
        <color indexed="8"/>
        <rFont val="Calibri"/>
        <family val="2"/>
      </rPr>
      <t>eBCN</t>
    </r>
    <r>
      <rPr>
        <sz val="13"/>
        <color indexed="8"/>
        <rFont val="細明體"/>
        <family val="3"/>
      </rPr>
      <t>系統直接向碼頭申報</t>
    </r>
    <r>
      <rPr>
        <sz val="13"/>
        <color indexed="8"/>
        <rFont val="Calibri"/>
        <family val="2"/>
      </rPr>
      <t>,</t>
    </r>
    <r>
      <rPr>
        <sz val="13"/>
        <color indexed="8"/>
        <rFont val="細明體"/>
        <family val="3"/>
      </rPr>
      <t>是不受</t>
    </r>
    <r>
      <rPr>
        <sz val="13"/>
        <color indexed="8"/>
        <rFont val="Calibri"/>
        <family val="2"/>
      </rPr>
      <t xml:space="preserve">VGM cut off </t>
    </r>
    <r>
      <rPr>
        <sz val="13"/>
        <color indexed="8"/>
        <rFont val="細明體"/>
        <family val="3"/>
      </rPr>
      <t>限制</t>
    </r>
    <r>
      <rPr>
        <sz val="13"/>
        <color indexed="8"/>
        <rFont val="Calibri"/>
        <family val="2"/>
      </rPr>
      <t xml:space="preserve">"  </t>
    </r>
    <r>
      <rPr>
        <sz val="13"/>
        <color indexed="8"/>
        <rFont val="Calibri"/>
        <family val="2"/>
      </rPr>
      <t xml:space="preserve">  </t>
    </r>
  </si>
  <si>
    <t>TS QINGDAO</t>
  </si>
  <si>
    <t>05/12-10/12</t>
  </si>
  <si>
    <t>Hong Kong to Sihanoukville ,  Bangkok / Laem Chabang</t>
  </si>
  <si>
    <r>
      <t>Hong Kong to Singapore / Port Kelang North and West / Pasir Gudang (</t>
    </r>
    <r>
      <rPr>
        <sz val="12"/>
        <rFont val="新細明體"/>
        <family val="1"/>
      </rPr>
      <t>直航</t>
    </r>
    <r>
      <rPr>
        <sz val="12"/>
        <rFont val="新細明體"/>
        <family val="1"/>
      </rPr>
      <t>)</t>
    </r>
  </si>
  <si>
    <t xml:space="preserve">*** SI cut off time : KCM svc - Monday 10:00 // JSM svc - Monday 10:00 </t>
  </si>
  <si>
    <r>
      <t>*** VGM cut off time :KCM svc - Friday 10:00 //JSM svc - Sunday 10:00 Remark "</t>
    </r>
    <r>
      <rPr>
        <b/>
        <sz val="12"/>
        <rFont val="新細明體"/>
        <family val="1"/>
      </rPr>
      <t xml:space="preserve">"如交櫃時通過eBCN系統直接向碼頭申報,是不受VGM cut off 限制"   </t>
    </r>
    <r>
      <rPr>
        <sz val="12"/>
        <rFont val="新細明體"/>
        <family val="1"/>
      </rPr>
      <t xml:space="preserve"> "  </t>
    </r>
  </si>
  <si>
    <t xml:space="preserve"> Bangkok (PAT)</t>
  </si>
  <si>
    <r>
      <t>*** VGM cut off time : IA10 svc / Monday ( 23:00 ) Remark ""</t>
    </r>
    <r>
      <rPr>
        <sz val="12"/>
        <rFont val="細明體"/>
        <family val="3"/>
      </rPr>
      <t>如交櫃時通過</t>
    </r>
    <r>
      <rPr>
        <sz val="12"/>
        <rFont val="Calibri"/>
        <family val="2"/>
      </rPr>
      <t>eBCN</t>
    </r>
    <r>
      <rPr>
        <sz val="12"/>
        <rFont val="細明體"/>
        <family val="3"/>
      </rPr>
      <t>系統直接向碼頭申報</t>
    </r>
    <r>
      <rPr>
        <sz val="12"/>
        <rFont val="Calibri"/>
        <family val="2"/>
      </rPr>
      <t>,</t>
    </r>
    <r>
      <rPr>
        <sz val="12"/>
        <rFont val="細明體"/>
        <family val="3"/>
      </rPr>
      <t>是不受</t>
    </r>
    <r>
      <rPr>
        <sz val="12"/>
        <rFont val="Calibri"/>
        <family val="2"/>
      </rPr>
      <t xml:space="preserve">VGM cut off </t>
    </r>
    <r>
      <rPr>
        <sz val="12"/>
        <rFont val="細明體"/>
        <family val="3"/>
      </rPr>
      <t>限制</t>
    </r>
    <r>
      <rPr>
        <sz val="12"/>
        <rFont val="Calibri"/>
        <family val="2"/>
      </rPr>
      <t xml:space="preserve">"   </t>
    </r>
  </si>
  <si>
    <r>
      <rPr>
        <sz val="13"/>
        <rFont val="細明體"/>
        <family val="3"/>
      </rPr>
      <t>五</t>
    </r>
    <r>
      <rPr>
        <sz val="13"/>
        <rFont val="Calibri"/>
        <family val="2"/>
      </rPr>
      <t xml:space="preserve"> (23:00)</t>
    </r>
  </si>
  <si>
    <t xml:space="preserve">Hong Kong to Chennai &amp; Vizag, India ~ via Shekou Direct call service ~ </t>
  </si>
  <si>
    <t xml:space="preserve">Hong Kong to Karachi, Pakistan ~ via SHEKOU // AIS : calls SAPT </t>
  </si>
  <si>
    <t>Sihanoukville
   ( Autonomous Port)</t>
  </si>
  <si>
    <t xml:space="preserve">***JHT svc - SI Monday 12:00.  JTX svc - SI Thursday 12:00  any delay, we will charges late S/I fee HKD600 PER BL.         </t>
  </si>
  <si>
    <r>
      <t>*** VGM cut off time :JHT svc / Friday ( 23:00 ) , JTX svc / Tuesday (15:00) . Remark ""</t>
    </r>
    <r>
      <rPr>
        <sz val="12"/>
        <rFont val="細明體"/>
        <family val="3"/>
      </rPr>
      <t>如交櫃時通過</t>
    </r>
    <r>
      <rPr>
        <sz val="12"/>
        <rFont val="Calibri"/>
        <family val="2"/>
      </rPr>
      <t>eBCN</t>
    </r>
    <r>
      <rPr>
        <sz val="12"/>
        <rFont val="細明體"/>
        <family val="3"/>
      </rPr>
      <t>系統直接向碼頭申報</t>
    </r>
    <r>
      <rPr>
        <sz val="12"/>
        <rFont val="Calibri"/>
        <family val="2"/>
      </rPr>
      <t>,</t>
    </r>
    <r>
      <rPr>
        <sz val="12"/>
        <rFont val="細明體"/>
        <family val="3"/>
      </rPr>
      <t>是不受</t>
    </r>
    <r>
      <rPr>
        <sz val="12"/>
        <rFont val="Calibri"/>
        <family val="2"/>
      </rPr>
      <t xml:space="preserve">VGM cut off </t>
    </r>
    <r>
      <rPr>
        <sz val="12"/>
        <rFont val="細明體"/>
        <family val="3"/>
      </rPr>
      <t>限制</t>
    </r>
    <r>
      <rPr>
        <sz val="12"/>
        <rFont val="Calibri"/>
        <family val="2"/>
      </rPr>
      <t xml:space="preserve">"   </t>
    </r>
  </si>
  <si>
    <t>Nansha</t>
  </si>
  <si>
    <t>Mombasa</t>
  </si>
  <si>
    <t>Dar es Salaam</t>
  </si>
  <si>
    <t>LYGA</t>
  </si>
  <si>
    <t>SZNB</t>
  </si>
  <si>
    <t>10/12</t>
  </si>
  <si>
    <t>Hong Kong to Mombasa ~ East Africa  via  Nansha</t>
  </si>
  <si>
    <t>**  SI cut off time :  Wendesday  11:00 am</t>
  </si>
  <si>
    <t>01/01</t>
  </si>
  <si>
    <t>NYK FURANO</t>
  </si>
  <si>
    <t>DELOS WAVE</t>
  </si>
  <si>
    <t>DLWV</t>
  </si>
  <si>
    <t>IFX</t>
  </si>
  <si>
    <t>04/12</t>
  </si>
  <si>
    <t>SKIP</t>
  </si>
  <si>
    <t>KMTC PENANG</t>
  </si>
  <si>
    <t>KPEN</t>
  </si>
  <si>
    <t>24002S</t>
  </si>
  <si>
    <t>07/01</t>
  </si>
  <si>
    <t>11/12</t>
  </si>
  <si>
    <t>WAN HAI 303</t>
  </si>
  <si>
    <t>W303</t>
  </si>
  <si>
    <t>MCC TAIPEI</t>
  </si>
  <si>
    <t>348S</t>
  </si>
  <si>
    <t>28/11-03/12</t>
  </si>
  <si>
    <r>
      <rPr>
        <sz val="13"/>
        <color indexed="8"/>
        <rFont val="新細明體"/>
        <family val="1"/>
      </rPr>
      <t>日</t>
    </r>
    <r>
      <rPr>
        <sz val="13"/>
        <color indexed="8"/>
        <rFont val="Calibri"/>
        <family val="2"/>
      </rPr>
      <t>(23:00)</t>
    </r>
  </si>
  <si>
    <t>19/12-24/12</t>
  </si>
  <si>
    <t>12/12-17/12</t>
  </si>
  <si>
    <t>26/12-31/12</t>
  </si>
  <si>
    <t>MAERSK YOKOHAMA</t>
  </si>
  <si>
    <t>349S</t>
  </si>
  <si>
    <t>350S</t>
  </si>
  <si>
    <t>351S</t>
  </si>
  <si>
    <t>352S</t>
  </si>
  <si>
    <t>MCC YANGON</t>
  </si>
  <si>
    <t>X-PRESS ANTARES</t>
  </si>
  <si>
    <t>XPAT</t>
  </si>
  <si>
    <t>NFRN</t>
  </si>
  <si>
    <t>2402S</t>
  </si>
  <si>
    <r>
      <rPr>
        <sz val="14"/>
        <rFont val="新細明體"/>
        <family val="1"/>
      </rPr>
      <t>二</t>
    </r>
    <r>
      <rPr>
        <sz val="14"/>
        <rFont val="Calibri"/>
        <family val="2"/>
      </rPr>
      <t>(21:00)</t>
    </r>
  </si>
  <si>
    <t>24002W</t>
  </si>
  <si>
    <t>G. CROWN</t>
  </si>
  <si>
    <t>GCRO</t>
  </si>
  <si>
    <t>EAX (
IAL)</t>
  </si>
  <si>
    <t>EAX(KMTC)</t>
  </si>
  <si>
    <t>EAX(
Emirates)</t>
  </si>
  <si>
    <t>EAX(TSL)</t>
  </si>
  <si>
    <t>YM ETERNITY</t>
  </si>
  <si>
    <t>YENT</t>
  </si>
  <si>
    <t>084S</t>
  </si>
  <si>
    <t>134S</t>
  </si>
  <si>
    <t>155S</t>
  </si>
  <si>
    <t>156S</t>
  </si>
  <si>
    <t>135S</t>
  </si>
  <si>
    <t>157S</t>
  </si>
  <si>
    <t>136S</t>
  </si>
  <si>
    <t>014S</t>
  </si>
  <si>
    <t>13/02-18/02</t>
  </si>
  <si>
    <t>20/02-25/02</t>
  </si>
  <si>
    <t>27/02-03/03</t>
  </si>
  <si>
    <t>05/03-10/03</t>
  </si>
  <si>
    <t>19/03-24/03</t>
  </si>
  <si>
    <t>26/03-31/03</t>
  </si>
  <si>
    <t>02/04-07/04</t>
  </si>
  <si>
    <t>09/04-14/04</t>
  </si>
  <si>
    <t>16/04-21/04</t>
  </si>
  <si>
    <t>23/04-28/04</t>
  </si>
  <si>
    <t>30/04-05/05</t>
  </si>
  <si>
    <t>2403S</t>
  </si>
  <si>
    <t>2404S</t>
  </si>
  <si>
    <t>24003S</t>
  </si>
  <si>
    <t>11/02-16/02</t>
  </si>
  <si>
    <t>18/02-23/02</t>
  </si>
  <si>
    <t>25/02-01/03</t>
  </si>
  <si>
    <t>03/03-08/03</t>
  </si>
  <si>
    <t>10/03-15/03</t>
  </si>
  <si>
    <t>17/03-22/03</t>
  </si>
  <si>
    <t>24/03-29/03</t>
  </si>
  <si>
    <t>31/03-05/04</t>
  </si>
  <si>
    <t>07/04-12/04</t>
  </si>
  <si>
    <t>24001N</t>
  </si>
  <si>
    <t>EAX(RCL)</t>
  </si>
  <si>
    <t>24004S</t>
  </si>
  <si>
    <t>15/03-20/03</t>
  </si>
  <si>
    <t>Melbourne(
DPW)</t>
  </si>
  <si>
    <t xml:space="preserve"> Sydney(
DPW)</t>
  </si>
  <si>
    <t>Brisbane(
DPW)</t>
  </si>
  <si>
    <t>TS COLOMBO</t>
  </si>
  <si>
    <t>JTK</t>
  </si>
  <si>
    <t>TS HAKATA</t>
  </si>
  <si>
    <t>HKTA</t>
  </si>
  <si>
    <t>CHBA</t>
  </si>
  <si>
    <t>Haiphong(PA1,JTK2,NV2)</t>
  </si>
  <si>
    <t>India / SIN / MY / Haiphong(JTK)</t>
  </si>
  <si>
    <t>Manila (MBX)/Thailand (JHT/ JTX)</t>
  </si>
  <si>
    <t>Manila (CPX)</t>
  </si>
  <si>
    <t>TS JAKARTA</t>
  </si>
  <si>
    <t>JKTB</t>
  </si>
  <si>
    <t>2402N</t>
  </si>
  <si>
    <t>10/02-15/02</t>
  </si>
  <si>
    <t>0BYGBS</t>
  </si>
  <si>
    <t>22/02-27/02</t>
  </si>
  <si>
    <r>
      <t>Austalia/Middle East/East Africa/Sihanoukville(</t>
    </r>
    <r>
      <rPr>
        <sz val="11"/>
        <color indexed="8"/>
        <rFont val="Bodoni MT"/>
        <family val="1"/>
      </rPr>
      <t>I</t>
    </r>
    <r>
      <rPr>
        <sz val="11"/>
        <color indexed="8"/>
        <rFont val="Calibri"/>
        <family val="2"/>
      </rPr>
      <t>A10)</t>
    </r>
  </si>
  <si>
    <t>RHONE MAERSK</t>
  </si>
  <si>
    <t>RHMA</t>
  </si>
  <si>
    <t>G. DRAGON</t>
  </si>
  <si>
    <t>GDRA</t>
  </si>
  <si>
    <t>ARAYA BHUM</t>
  </si>
  <si>
    <t>ARYB</t>
  </si>
  <si>
    <t>2402W</t>
  </si>
  <si>
    <t>X-PRESS ANGLESEY</t>
  </si>
  <si>
    <t>XPAG</t>
  </si>
  <si>
    <r>
      <rPr>
        <sz val="12"/>
        <rFont val="細明體"/>
        <family val="3"/>
      </rPr>
      <t>五</t>
    </r>
    <r>
      <rPr>
        <sz val="12"/>
        <rFont val="Calibri"/>
        <family val="2"/>
      </rPr>
      <t>(17:00)</t>
    </r>
  </si>
  <si>
    <t>TS TIANJIN</t>
  </si>
  <si>
    <t>TSNA</t>
  </si>
  <si>
    <t>24004S</t>
  </si>
  <si>
    <t>HANSA DUBURG</t>
  </si>
  <si>
    <t>HDBG</t>
  </si>
  <si>
    <r>
      <rPr>
        <sz val="13"/>
        <rFont val="微軟正黑體"/>
        <family val="2"/>
      </rPr>
      <t>六</t>
    </r>
    <r>
      <rPr>
        <sz val="13"/>
        <rFont val="Calibri"/>
        <family val="2"/>
      </rPr>
      <t xml:space="preserve"> (23:00)</t>
    </r>
  </si>
  <si>
    <r>
      <rPr>
        <sz val="13"/>
        <rFont val="微軟正黑體"/>
        <family val="2"/>
      </rPr>
      <t xml:space="preserve">一 </t>
    </r>
    <r>
      <rPr>
        <sz val="13"/>
        <rFont val="Calibri"/>
        <family val="2"/>
      </rPr>
      <t>(23:00)</t>
    </r>
  </si>
  <si>
    <t>24005S</t>
  </si>
  <si>
    <t>24006S</t>
  </si>
  <si>
    <t>TS TOKYO</t>
  </si>
  <si>
    <t>TYOC</t>
  </si>
  <si>
    <t>22/03-27/03</t>
  </si>
  <si>
    <t>29/03-03/04</t>
  </si>
  <si>
    <t>TS KOBE</t>
  </si>
  <si>
    <t>UKBB</t>
  </si>
  <si>
    <t>24008S</t>
  </si>
  <si>
    <t>24009S</t>
  </si>
  <si>
    <t>HKTA</t>
  </si>
  <si>
    <t>409S</t>
  </si>
  <si>
    <t>24010S</t>
  </si>
  <si>
    <t xml:space="preserve">TS HAKATA </t>
  </si>
  <si>
    <t>YM ENLIGHTENMENT</t>
  </si>
  <si>
    <t>YMEN</t>
  </si>
  <si>
    <t>EVER USEFUL</t>
  </si>
  <si>
    <t>EUSF</t>
  </si>
  <si>
    <t>EAX(GFS)</t>
  </si>
  <si>
    <t>24005S</t>
  </si>
  <si>
    <t>W348</t>
  </si>
  <si>
    <t>24/02-29/02</t>
  </si>
  <si>
    <t>2403N</t>
  </si>
  <si>
    <t>02/03-07/03</t>
  </si>
  <si>
    <t>09/03-14/03</t>
  </si>
  <si>
    <t>16/03-21/03</t>
  </si>
  <si>
    <t>TS TIANJIN</t>
  </si>
  <si>
    <t>TSNA</t>
  </si>
  <si>
    <t>415S</t>
  </si>
  <si>
    <t>MAERSK CHAMBAL</t>
  </si>
  <si>
    <t>MAHA</t>
  </si>
  <si>
    <r>
      <t xml:space="preserve">**  SI / VGM cut off time : SAME AS CY CUT DATE before 1100AM ; </t>
    </r>
    <r>
      <rPr>
        <b/>
        <sz val="14"/>
        <rFont val="微軟正黑體"/>
        <family val="2"/>
      </rPr>
      <t>跟</t>
    </r>
    <r>
      <rPr>
        <b/>
        <sz val="14"/>
        <rFont val="Calibri"/>
        <family val="2"/>
      </rPr>
      <t>cy closing</t>
    </r>
    <r>
      <rPr>
        <b/>
        <sz val="14"/>
        <rFont val="微軟正黑體"/>
        <family val="2"/>
      </rPr>
      <t>同一天早上</t>
    </r>
    <r>
      <rPr>
        <b/>
        <sz val="14"/>
        <rFont val="Calibri"/>
        <family val="2"/>
      </rPr>
      <t>11:00</t>
    </r>
    <r>
      <rPr>
        <b/>
        <sz val="14"/>
        <rFont val="微軟正黑體"/>
        <family val="2"/>
      </rPr>
      <t>前要提供</t>
    </r>
    <r>
      <rPr>
        <b/>
        <sz val="14"/>
        <rFont val="Calibri"/>
        <family val="2"/>
      </rPr>
      <t xml:space="preserve">  /// Remarks "</t>
    </r>
    <r>
      <rPr>
        <b/>
        <sz val="14"/>
        <rFont val="細明體"/>
        <family val="3"/>
      </rPr>
      <t>如交櫃時通過</t>
    </r>
    <r>
      <rPr>
        <b/>
        <sz val="14"/>
        <rFont val="Calibri"/>
        <family val="2"/>
      </rPr>
      <t>eBCN</t>
    </r>
    <r>
      <rPr>
        <b/>
        <sz val="14"/>
        <rFont val="細明體"/>
        <family val="3"/>
      </rPr>
      <t>系統直接向碼頭申報</t>
    </r>
    <r>
      <rPr>
        <b/>
        <sz val="14"/>
        <rFont val="Calibri"/>
        <family val="2"/>
      </rPr>
      <t>,</t>
    </r>
    <r>
      <rPr>
        <b/>
        <sz val="14"/>
        <rFont val="細明體"/>
        <family val="3"/>
      </rPr>
      <t>是不受</t>
    </r>
    <r>
      <rPr>
        <b/>
        <sz val="14"/>
        <rFont val="Calibri"/>
        <family val="2"/>
      </rPr>
      <t xml:space="preserve">VGM cut off </t>
    </r>
    <r>
      <rPr>
        <b/>
        <sz val="14"/>
        <rFont val="細明體"/>
        <family val="3"/>
      </rPr>
      <t>限制</t>
    </r>
    <r>
      <rPr>
        <b/>
        <sz val="14"/>
        <rFont val="Calibri"/>
        <family val="2"/>
      </rPr>
      <t xml:space="preserve">"  </t>
    </r>
  </si>
  <si>
    <t>SI MONDAY/1100AM</t>
  </si>
  <si>
    <t>HP2</t>
  </si>
  <si>
    <t>HELGOLAND</t>
  </si>
  <si>
    <t>HELG</t>
  </si>
  <si>
    <t>HANSA AUGSBURG</t>
  </si>
  <si>
    <t>HSAG</t>
  </si>
  <si>
    <t>PAS</t>
  </si>
  <si>
    <r>
      <rPr>
        <sz val="12"/>
        <rFont val="新細明體"/>
        <family val="1"/>
      </rPr>
      <t>三</t>
    </r>
    <r>
      <rPr>
        <sz val="14"/>
        <rFont val="Calibri"/>
        <family val="2"/>
      </rPr>
      <t>(23:00)</t>
    </r>
  </si>
  <si>
    <t>05/04-10/04</t>
  </si>
  <si>
    <t>12/04-17/04</t>
  </si>
  <si>
    <t>19/04-24/04</t>
  </si>
  <si>
    <t>26/04-01/05</t>
  </si>
  <si>
    <t>11/04-16/04</t>
  </si>
  <si>
    <t>2406S</t>
  </si>
  <si>
    <t>2405S</t>
  </si>
  <si>
    <t>14/04-19/04</t>
  </si>
  <si>
    <t>21/04-26/04</t>
  </si>
  <si>
    <t>28/04-03/05</t>
  </si>
  <si>
    <t>05/05-10/05</t>
  </si>
  <si>
    <t>12/05-17/05</t>
  </si>
  <si>
    <t>19/05-24/05</t>
  </si>
  <si>
    <t>26/05-31/05</t>
  </si>
  <si>
    <t>02/06-07/06</t>
  </si>
  <si>
    <t>015S</t>
  </si>
  <si>
    <t>158S</t>
  </si>
  <si>
    <t>137S</t>
  </si>
  <si>
    <t>159S</t>
  </si>
  <si>
    <t>138S</t>
  </si>
  <si>
    <t>160S</t>
  </si>
  <si>
    <t>139S</t>
  </si>
  <si>
    <t>07/05-12/05</t>
  </si>
  <si>
    <t>14/05-19/05</t>
  </si>
  <si>
    <t>21/05-26/05</t>
  </si>
  <si>
    <t>28/05-02/06</t>
  </si>
  <si>
    <t>04/06-09/06</t>
  </si>
  <si>
    <t>11/06-16/06</t>
  </si>
  <si>
    <t>18/06-23/06</t>
  </si>
  <si>
    <t>25/06-30/06</t>
  </si>
  <si>
    <t>02/07-07/07</t>
  </si>
  <si>
    <t>09/07-14/07</t>
  </si>
  <si>
    <t>16/07-21/07</t>
  </si>
  <si>
    <t>23/07-28/07</t>
  </si>
  <si>
    <t>24002N</t>
  </si>
  <si>
    <t>17/02-22/02</t>
  </si>
  <si>
    <t>23/03-28/03</t>
  </si>
  <si>
    <t>KOTA NAGA</t>
  </si>
  <si>
    <t>KTNG</t>
  </si>
  <si>
    <t>2237S</t>
  </si>
  <si>
    <t>MILLENNIUM BRIGHT</t>
  </si>
  <si>
    <t>MNBT</t>
  </si>
  <si>
    <t>204S</t>
  </si>
  <si>
    <t>2238S</t>
  </si>
  <si>
    <t>REN JIAN 19</t>
  </si>
  <si>
    <t>RJ19</t>
  </si>
  <si>
    <t>0BYGDS</t>
  </si>
  <si>
    <t>0BYGFS</t>
  </si>
  <si>
    <t>CMA CGM VALENCIA</t>
  </si>
  <si>
    <t>CCVC</t>
  </si>
  <si>
    <t>0BYGHS</t>
  </si>
  <si>
    <t>CMA CGM AMBER</t>
  </si>
  <si>
    <t>CAMB</t>
  </si>
  <si>
    <t>0BYGJS</t>
  </si>
  <si>
    <t>CMA CGM LISBON</t>
  </si>
  <si>
    <t>0BYGLS</t>
  </si>
  <si>
    <t>15/04-20/04</t>
  </si>
  <si>
    <t>17/04-22/04</t>
  </si>
  <si>
    <t>XIN TIAN JIN</t>
  </si>
  <si>
    <t>XTJN</t>
  </si>
  <si>
    <t>BUXCOAST</t>
  </si>
  <si>
    <t>BUXC</t>
  </si>
  <si>
    <t>014W</t>
  </si>
  <si>
    <t>ESL NHAVA SHEVA</t>
  </si>
  <si>
    <t>ENSA</t>
  </si>
  <si>
    <t>GRACE BRIDGE</t>
  </si>
  <si>
    <t>GRBG</t>
  </si>
  <si>
    <t>REN JIAN 23</t>
  </si>
  <si>
    <t>RJ23</t>
  </si>
  <si>
    <t>TS PENANG</t>
  </si>
  <si>
    <t>PENA</t>
  </si>
  <si>
    <t>24007S</t>
  </si>
  <si>
    <t>417S</t>
  </si>
  <si>
    <t>18/04-23/04</t>
  </si>
  <si>
    <t>418S</t>
  </si>
  <si>
    <t>25/04-30/04</t>
  </si>
  <si>
    <t>02/05-07/05</t>
  </si>
  <si>
    <t>416W</t>
  </si>
  <si>
    <t>YM CONSTANCY</t>
  </si>
  <si>
    <t>YCST</t>
  </si>
  <si>
    <t xml:space="preserve">WAN HAI 322 </t>
  </si>
  <si>
    <t>W322</t>
  </si>
  <si>
    <t>035S</t>
  </si>
  <si>
    <t>SCLG</t>
  </si>
  <si>
    <t>SKY CHALLENGE</t>
  </si>
  <si>
    <t>24011S</t>
  </si>
  <si>
    <r>
      <rPr>
        <sz val="14"/>
        <rFont val="細明體"/>
        <family val="3"/>
      </rPr>
      <t>二</t>
    </r>
    <r>
      <rPr>
        <sz val="14"/>
        <rFont val="Arial"/>
        <family val="2"/>
      </rPr>
      <t>(23:00)</t>
    </r>
  </si>
  <si>
    <r>
      <rPr>
        <sz val="14"/>
        <rFont val="細明體"/>
        <family val="3"/>
      </rPr>
      <t>三</t>
    </r>
    <r>
      <rPr>
        <sz val="14"/>
        <rFont val="Arial"/>
        <family val="2"/>
      </rPr>
      <t>(23:00)</t>
    </r>
  </si>
  <si>
    <r>
      <rPr>
        <sz val="14"/>
        <rFont val="微軟正黑體"/>
        <family val="2"/>
      </rPr>
      <t>五</t>
    </r>
    <r>
      <rPr>
        <sz val="14"/>
        <rFont val="Arial"/>
        <family val="2"/>
      </rPr>
      <t>(17:00)</t>
    </r>
  </si>
  <si>
    <r>
      <rPr>
        <sz val="14"/>
        <rFont val="微軟正黑體"/>
        <family val="2"/>
      </rPr>
      <t>五</t>
    </r>
    <r>
      <rPr>
        <sz val="14"/>
        <rFont val="Arial"/>
        <family val="2"/>
      </rPr>
      <t>(23:00)</t>
    </r>
  </si>
  <si>
    <r>
      <rPr>
        <sz val="14"/>
        <color indexed="10"/>
        <rFont val="新細明體"/>
        <family val="1"/>
      </rPr>
      <t>二</t>
    </r>
    <r>
      <rPr>
        <sz val="14"/>
        <color indexed="10"/>
        <rFont val="Calibri"/>
        <family val="2"/>
      </rPr>
      <t>(23:00)</t>
    </r>
  </si>
  <si>
    <t>HANSA FRESENBURG</t>
  </si>
  <si>
    <t>HSFR</t>
  </si>
  <si>
    <t>CS2</t>
  </si>
  <si>
    <t>APL PUSAN</t>
  </si>
  <si>
    <t>NYK DANIELLA</t>
  </si>
  <si>
    <t>URU BHUM</t>
  </si>
  <si>
    <t>APUS</t>
  </si>
  <si>
    <t>0AU9JS</t>
  </si>
  <si>
    <t>NDNA</t>
  </si>
  <si>
    <t>0139S</t>
  </si>
  <si>
    <t>UBHM</t>
  </si>
  <si>
    <t>131S</t>
  </si>
  <si>
    <t>0AU9PS</t>
  </si>
  <si>
    <r>
      <rPr>
        <sz val="13"/>
        <rFont val="微軟正黑體"/>
        <family val="2"/>
      </rPr>
      <t>六</t>
    </r>
    <r>
      <rPr>
        <sz val="13"/>
        <rFont val="Calibri"/>
        <family val="2"/>
      </rPr>
      <t xml:space="preserve"> (12:00)</t>
    </r>
  </si>
  <si>
    <t>04/03-09/03</t>
  </si>
  <si>
    <t>11/03-16/03</t>
  </si>
  <si>
    <t>18/03-23/03</t>
  </si>
  <si>
    <t>25/03-30/03</t>
  </si>
  <si>
    <t>Surabaya</t>
  </si>
  <si>
    <t>Semarang</t>
  </si>
  <si>
    <t>Jakarta</t>
  </si>
  <si>
    <t>Hong Kong to Surabaya, Semarang &amp; Jakarta, Indonesia</t>
  </si>
  <si>
    <t>*** SI cut off time : MON (12:00)</t>
  </si>
  <si>
    <r>
      <t>*** VGM cut off time : FRI (23:00), Remarks "</t>
    </r>
    <r>
      <rPr>
        <sz val="13"/>
        <color indexed="8"/>
        <rFont val="細明體"/>
        <family val="3"/>
      </rPr>
      <t>如交櫃時通過</t>
    </r>
    <r>
      <rPr>
        <sz val="13"/>
        <color indexed="8"/>
        <rFont val="Calibri"/>
        <family val="2"/>
      </rPr>
      <t>eBCN</t>
    </r>
    <r>
      <rPr>
        <sz val="13"/>
        <color indexed="8"/>
        <rFont val="細明體"/>
        <family val="3"/>
      </rPr>
      <t>系統直接向碼頭申報</t>
    </r>
    <r>
      <rPr>
        <sz val="13"/>
        <color indexed="8"/>
        <rFont val="Calibri"/>
        <family val="2"/>
      </rPr>
      <t>,</t>
    </r>
    <r>
      <rPr>
        <sz val="13"/>
        <color indexed="8"/>
        <rFont val="細明體"/>
        <family val="3"/>
      </rPr>
      <t>是不受</t>
    </r>
    <r>
      <rPr>
        <sz val="13"/>
        <color indexed="8"/>
        <rFont val="Calibri"/>
        <family val="2"/>
      </rPr>
      <t xml:space="preserve">VGM cut off </t>
    </r>
    <r>
      <rPr>
        <sz val="13"/>
        <color indexed="8"/>
        <rFont val="細明體"/>
        <family val="3"/>
      </rPr>
      <t>限制</t>
    </r>
    <r>
      <rPr>
        <sz val="13"/>
        <color indexed="8"/>
        <rFont val="Calibri"/>
        <family val="2"/>
      </rPr>
      <t xml:space="preserve">"  </t>
    </r>
    <r>
      <rPr>
        <sz val="13"/>
        <color indexed="8"/>
        <rFont val="Calibri"/>
        <family val="2"/>
      </rPr>
      <t xml:space="preserve">  </t>
    </r>
  </si>
  <si>
    <t>日 (23:00)</t>
  </si>
  <si>
    <t>24006S</t>
  </si>
  <si>
    <t>082S</t>
  </si>
  <si>
    <t>176S</t>
  </si>
  <si>
    <t>121S</t>
  </si>
  <si>
    <t>2295S</t>
  </si>
  <si>
    <t>0319S</t>
  </si>
  <si>
    <t>ESL DUBAI</t>
  </si>
  <si>
    <t>EDUB</t>
  </si>
  <si>
    <t>02412W</t>
  </si>
  <si>
    <t>HANSA DUBURG</t>
  </si>
  <si>
    <t>HDBG</t>
  </si>
  <si>
    <t>24/04-29/04</t>
  </si>
  <si>
    <t>29/04-04/05</t>
  </si>
  <si>
    <t>01/05-06/05</t>
  </si>
  <si>
    <t>ULTIMA</t>
  </si>
  <si>
    <t>ULTM</t>
  </si>
  <si>
    <t>24012S</t>
  </si>
  <si>
    <t>24014S</t>
  </si>
  <si>
    <t>12/04-17/04</t>
  </si>
  <si>
    <t>2418W</t>
  </si>
  <si>
    <t>24012S</t>
  </si>
  <si>
    <t>24013S</t>
  </si>
  <si>
    <t>03/05-08/05</t>
  </si>
  <si>
    <t>24007S</t>
  </si>
  <si>
    <t>10/05-15/05</t>
  </si>
  <si>
    <t>19/04-24/04</t>
  </si>
  <si>
    <t>26/04-01/05</t>
  </si>
  <si>
    <t>27/04-03/05</t>
  </si>
  <si>
    <t>416S</t>
  </si>
  <si>
    <t>CELANDINE</t>
  </si>
  <si>
    <t>CLDN</t>
  </si>
  <si>
    <t>417S</t>
  </si>
  <si>
    <t>418S</t>
  </si>
  <si>
    <t>CONTSHIP WAY</t>
  </si>
  <si>
    <t>CSWA</t>
  </si>
  <si>
    <t>24015S</t>
  </si>
  <si>
    <t>419S</t>
  </si>
  <si>
    <t>TS HAKATA</t>
  </si>
  <si>
    <t>HKTA</t>
  </si>
  <si>
    <t>24006S</t>
  </si>
  <si>
    <t>TS CHIBA</t>
  </si>
  <si>
    <t>CHBA</t>
  </si>
  <si>
    <t>TS PENANG</t>
  </si>
  <si>
    <t>PENA</t>
  </si>
  <si>
    <t>24013S</t>
  </si>
  <si>
    <t>03/05-08/05</t>
  </si>
  <si>
    <t>TS KOBE</t>
  </si>
  <si>
    <t>UKBB</t>
  </si>
  <si>
    <t>24011S</t>
  </si>
  <si>
    <t>TS LIANYUNGANG</t>
  </si>
  <si>
    <t>LYGA</t>
  </si>
  <si>
    <t>24008S</t>
  </si>
  <si>
    <t>TS INCHEON</t>
  </si>
  <si>
    <t>INCC</t>
  </si>
  <si>
    <r>
      <rPr>
        <sz val="13"/>
        <rFont val="微軟正黑體"/>
        <family val="2"/>
      </rPr>
      <t>四</t>
    </r>
    <r>
      <rPr>
        <sz val="13"/>
        <rFont val="Calibri"/>
        <family val="2"/>
      </rPr>
      <t xml:space="preserve"> (23:00)</t>
    </r>
  </si>
  <si>
    <t>S030</t>
  </si>
  <si>
    <t>TS GUANGZHOU</t>
  </si>
  <si>
    <t>GNZA</t>
  </si>
  <si>
    <r>
      <rPr>
        <sz val="13"/>
        <rFont val="細明體"/>
        <family val="3"/>
      </rPr>
      <t>三</t>
    </r>
    <r>
      <rPr>
        <sz val="13"/>
        <rFont val="Calibri"/>
        <family val="2"/>
      </rPr>
      <t xml:space="preserve"> (23:00)</t>
    </r>
  </si>
  <si>
    <t>Nansha</t>
  </si>
  <si>
    <t>DAMMAM</t>
  </si>
  <si>
    <t>GFS GALAXY</t>
  </si>
  <si>
    <t>02415W</t>
  </si>
  <si>
    <t>02416W</t>
  </si>
  <si>
    <t>ESL DANA</t>
  </si>
  <si>
    <t>29/04-03/05</t>
  </si>
  <si>
    <t>HAKATA SEOUL</t>
  </si>
  <si>
    <t>TS SHANGHAI</t>
  </si>
  <si>
    <t>GGLX</t>
  </si>
  <si>
    <t>EDNA</t>
  </si>
  <si>
    <t>HSEL</t>
  </si>
  <si>
    <t>2403W</t>
  </si>
  <si>
    <t>SHAD</t>
  </si>
  <si>
    <t>JEBEL ALI  /  
DPW(T2)</t>
  </si>
  <si>
    <t xml:space="preserve">JEBEL ALI / 
DPW-Terminal 1
 </t>
  </si>
  <si>
    <t>NAGOYA TOWER</t>
  </si>
  <si>
    <t>NATO</t>
  </si>
  <si>
    <t>002S</t>
  </si>
  <si>
    <t>003S</t>
  </si>
  <si>
    <t>004S</t>
  </si>
  <si>
    <t>005S</t>
  </si>
  <si>
    <t>006S</t>
  </si>
  <si>
    <t>13/03-20/03</t>
  </si>
  <si>
    <t>MAERSK BALTIMORE</t>
  </si>
  <si>
    <t>MABA</t>
  </si>
  <si>
    <t>24017W</t>
  </si>
  <si>
    <t>24018W</t>
  </si>
  <si>
    <t>420W</t>
  </si>
  <si>
    <t>421W</t>
  </si>
  <si>
    <t>TS CHENNAI</t>
  </si>
  <si>
    <t>MAAA</t>
  </si>
  <si>
    <t>LITTLE ATHINA</t>
  </si>
  <si>
    <t>LATN</t>
  </si>
  <si>
    <t>09/05-14/05</t>
  </si>
  <si>
    <t>10/05-15/05</t>
  </si>
  <si>
    <t>24016S</t>
  </si>
  <si>
    <t>2404N</t>
  </si>
  <si>
    <t>24003N</t>
  </si>
  <si>
    <t>KMTC TIANJIN (OMIT)</t>
  </si>
  <si>
    <t>30/03-04/04</t>
  </si>
  <si>
    <t>06/04-11/04</t>
  </si>
  <si>
    <r>
      <rPr>
        <sz val="13"/>
        <rFont val="細明體"/>
        <family val="3"/>
      </rPr>
      <t>三</t>
    </r>
    <r>
      <rPr>
        <sz val="13"/>
        <rFont val="Calibri"/>
        <family val="2"/>
      </rPr>
      <t xml:space="preserve"> (23:00)</t>
    </r>
  </si>
  <si>
    <t>TS SYDNEY</t>
  </si>
  <si>
    <t>SYDA</t>
  </si>
  <si>
    <t>089W</t>
  </si>
  <si>
    <t>0FDBHW</t>
  </si>
  <si>
    <t>XIN PU DONG</t>
  </si>
  <si>
    <t>XPDN</t>
  </si>
  <si>
    <t>273W</t>
  </si>
  <si>
    <t>KMTC DELHI</t>
  </si>
  <si>
    <t>KDEH</t>
  </si>
  <si>
    <t>GFS GISELLE</t>
  </si>
  <si>
    <t>GGSL</t>
  </si>
  <si>
    <t>2404W</t>
  </si>
  <si>
    <t>2405W</t>
  </si>
  <si>
    <t>TS MAWEI</t>
  </si>
  <si>
    <t>MAWA</t>
  </si>
  <si>
    <t>09/06-14/06</t>
  </si>
  <si>
    <t>MOL PRESENCE</t>
  </si>
  <si>
    <t>010S</t>
  </si>
  <si>
    <t>MOLP</t>
  </si>
  <si>
    <t>011S</t>
  </si>
  <si>
    <t>012S</t>
  </si>
  <si>
    <t>013S</t>
  </si>
  <si>
    <r>
      <rPr>
        <sz val="12"/>
        <color indexed="9"/>
        <rFont val="細明體"/>
        <family val="3"/>
      </rPr>
      <t>三</t>
    </r>
    <r>
      <rPr>
        <sz val="12"/>
        <color indexed="9"/>
        <rFont val="Arial"/>
        <family val="2"/>
      </rPr>
      <t>(23:00)</t>
    </r>
  </si>
  <si>
    <t>SATTHA BHUM</t>
  </si>
  <si>
    <t>STHM</t>
  </si>
  <si>
    <t>158W</t>
  </si>
  <si>
    <t>06/05-11/05</t>
  </si>
  <si>
    <t>08/05-13/05</t>
  </si>
  <si>
    <t>13/05-18/05</t>
  </si>
  <si>
    <t>15/05-20/05</t>
  </si>
  <si>
    <t>20/05-25/05</t>
  </si>
  <si>
    <t>22/05-27/05</t>
  </si>
  <si>
    <t>27/05-01/06</t>
  </si>
  <si>
    <t>29/05-03/06</t>
  </si>
  <si>
    <t>Hong Kong to Jebel Ali / DAMMAN via NANSHA</t>
  </si>
  <si>
    <r>
      <t>*** VGM cut off time : TUE 23:00 ** Remarks "</t>
    </r>
    <r>
      <rPr>
        <sz val="12"/>
        <rFont val="微軟正黑體"/>
        <family val="2"/>
      </rPr>
      <t>如交櫃時通過</t>
    </r>
    <r>
      <rPr>
        <sz val="12"/>
        <rFont val="Calibri"/>
        <family val="2"/>
      </rPr>
      <t>eBCN</t>
    </r>
    <r>
      <rPr>
        <sz val="12"/>
        <rFont val="微軟正黑體"/>
        <family val="2"/>
      </rPr>
      <t>系統直接向碼頭申報</t>
    </r>
    <r>
      <rPr>
        <sz val="12"/>
        <rFont val="Calibri"/>
        <family val="2"/>
      </rPr>
      <t>,</t>
    </r>
    <r>
      <rPr>
        <sz val="12"/>
        <rFont val="微軟正黑體"/>
        <family val="2"/>
      </rPr>
      <t>是不受</t>
    </r>
    <r>
      <rPr>
        <sz val="12"/>
        <rFont val="Calibri"/>
        <family val="2"/>
      </rPr>
      <t xml:space="preserve">VGM cut off </t>
    </r>
    <r>
      <rPr>
        <sz val="12"/>
        <rFont val="微軟正黑體"/>
        <family val="2"/>
      </rPr>
      <t>限制</t>
    </r>
    <r>
      <rPr>
        <sz val="12"/>
        <rFont val="Calibri"/>
        <family val="2"/>
      </rPr>
      <t xml:space="preserve">"   </t>
    </r>
  </si>
  <si>
    <t>08/04-13/04</t>
  </si>
  <si>
    <t>036S</t>
  </si>
  <si>
    <t>S031</t>
  </si>
  <si>
    <t>18/05-23/05</t>
  </si>
  <si>
    <t>16/05-21/05</t>
  </si>
  <si>
    <t>GLX (GFS)</t>
  </si>
  <si>
    <t>GLX (ESL)</t>
  </si>
  <si>
    <t>GLX (KMTC)</t>
  </si>
  <si>
    <t>ESL SANA</t>
  </si>
  <si>
    <t>ESAN</t>
  </si>
  <si>
    <t>02420W</t>
  </si>
  <si>
    <r>
      <rPr>
        <sz val="12"/>
        <color indexed="8"/>
        <rFont val="新細明體"/>
        <family val="1"/>
      </rPr>
      <t>三</t>
    </r>
    <r>
      <rPr>
        <sz val="14"/>
        <color indexed="8"/>
        <rFont val="Calibri"/>
        <family val="2"/>
      </rPr>
      <t>(17:00)</t>
    </r>
  </si>
  <si>
    <r>
      <rPr>
        <sz val="12"/>
        <color indexed="9"/>
        <rFont val="細明體"/>
        <family val="3"/>
      </rPr>
      <t>三</t>
    </r>
    <r>
      <rPr>
        <sz val="12"/>
        <color indexed="9"/>
        <rFont val="Arial"/>
        <family val="2"/>
      </rPr>
      <t>(23:00)</t>
    </r>
  </si>
  <si>
    <r>
      <rPr>
        <sz val="12"/>
        <color indexed="9"/>
        <rFont val="新細明體"/>
        <family val="1"/>
      </rPr>
      <t>三</t>
    </r>
    <r>
      <rPr>
        <sz val="14"/>
        <color indexed="9"/>
        <rFont val="Calibri"/>
        <family val="2"/>
      </rPr>
      <t>(17:00)</t>
    </r>
  </si>
  <si>
    <t>17/05-22/05</t>
  </si>
  <si>
    <t>02421W</t>
  </si>
  <si>
    <r>
      <t>** S/I cut : THU 1100AM   "</t>
    </r>
    <r>
      <rPr>
        <sz val="12"/>
        <rFont val="新細明體"/>
        <family val="1"/>
      </rPr>
      <t>如需</t>
    </r>
    <r>
      <rPr>
        <sz val="12"/>
        <rFont val="Calibri"/>
        <family val="2"/>
      </rPr>
      <t>SI Late come</t>
    </r>
    <r>
      <rPr>
        <sz val="12"/>
        <rFont val="新細明體"/>
        <family val="1"/>
      </rPr>
      <t>請直接聯系</t>
    </r>
    <r>
      <rPr>
        <sz val="12"/>
        <rFont val="Calibri"/>
        <family val="2"/>
      </rPr>
      <t>SI dept</t>
    </r>
    <r>
      <rPr>
        <sz val="12"/>
        <rFont val="新細明體"/>
        <family val="1"/>
      </rPr>
      <t>同事</t>
    </r>
    <r>
      <rPr>
        <sz val="12"/>
        <rFont val="Calibri"/>
        <family val="2"/>
      </rPr>
      <t>" / si@tslines.com.hk</t>
    </r>
  </si>
  <si>
    <t>CMBB</t>
  </si>
  <si>
    <t>24004W</t>
  </si>
  <si>
    <t>TS HOCHIMINH</t>
  </si>
  <si>
    <t>HCMC</t>
  </si>
  <si>
    <r>
      <t xml:space="preserve">**  SI / VGM cut off time : SAME AS CY CUT DATE before 1100AM ; </t>
    </r>
    <r>
      <rPr>
        <b/>
        <sz val="16"/>
        <rFont val="微軟正黑體"/>
        <family val="2"/>
      </rPr>
      <t>跟</t>
    </r>
    <r>
      <rPr>
        <b/>
        <sz val="16"/>
        <rFont val="Calibri"/>
        <family val="2"/>
      </rPr>
      <t>cy closing</t>
    </r>
    <r>
      <rPr>
        <b/>
        <sz val="16"/>
        <rFont val="微軟正黑體"/>
        <family val="2"/>
      </rPr>
      <t>同一天早上</t>
    </r>
    <r>
      <rPr>
        <b/>
        <sz val="16"/>
        <rFont val="Calibri"/>
        <family val="2"/>
      </rPr>
      <t>11:00</t>
    </r>
    <r>
      <rPr>
        <b/>
        <sz val="16"/>
        <rFont val="微軟正黑體"/>
        <family val="2"/>
      </rPr>
      <t>前要提供</t>
    </r>
    <r>
      <rPr>
        <b/>
        <sz val="16"/>
        <rFont val="Calibri"/>
        <family val="2"/>
      </rPr>
      <t xml:space="preserve">  // </t>
    </r>
    <r>
      <rPr>
        <b/>
        <u val="single"/>
        <sz val="16"/>
        <rFont val="Calibri"/>
        <family val="2"/>
      </rPr>
      <t>Remarks "</t>
    </r>
    <r>
      <rPr>
        <b/>
        <u val="single"/>
        <sz val="16"/>
        <rFont val="新細明體"/>
        <family val="1"/>
      </rPr>
      <t>如交櫃時通過</t>
    </r>
    <r>
      <rPr>
        <b/>
        <u val="single"/>
        <sz val="16"/>
        <rFont val="Calibri"/>
        <family val="2"/>
      </rPr>
      <t>eBCN</t>
    </r>
    <r>
      <rPr>
        <b/>
        <u val="single"/>
        <sz val="16"/>
        <rFont val="新細明體"/>
        <family val="1"/>
      </rPr>
      <t>系統直接向碼頭申報</t>
    </r>
    <r>
      <rPr>
        <b/>
        <u val="single"/>
        <sz val="16"/>
        <rFont val="Calibri"/>
        <family val="2"/>
      </rPr>
      <t>,</t>
    </r>
    <r>
      <rPr>
        <b/>
        <u val="single"/>
        <sz val="16"/>
        <rFont val="新細明體"/>
        <family val="1"/>
      </rPr>
      <t>是不受</t>
    </r>
    <r>
      <rPr>
        <b/>
        <u val="single"/>
        <sz val="16"/>
        <rFont val="Calibri"/>
        <family val="2"/>
      </rPr>
      <t xml:space="preserve">VGM cut off </t>
    </r>
    <r>
      <rPr>
        <b/>
        <u val="single"/>
        <sz val="16"/>
        <rFont val="新細明體"/>
        <family val="1"/>
      </rPr>
      <t>限制</t>
    </r>
    <r>
      <rPr>
        <b/>
        <u val="single"/>
        <sz val="16"/>
        <rFont val="Calibri"/>
        <family val="2"/>
      </rPr>
      <t xml:space="preserve">"   </t>
    </r>
  </si>
  <si>
    <r>
      <t xml:space="preserve">SI / VGM cut off time : SAME AS CY CUT DATE before 1100AM ; </t>
    </r>
    <r>
      <rPr>
        <b/>
        <sz val="14"/>
        <rFont val="細明體"/>
        <family val="3"/>
      </rPr>
      <t>跟</t>
    </r>
    <r>
      <rPr>
        <b/>
        <sz val="14"/>
        <rFont val="Arial"/>
        <family val="2"/>
      </rPr>
      <t>cy closing</t>
    </r>
    <r>
      <rPr>
        <b/>
        <sz val="14"/>
        <rFont val="細明體"/>
        <family val="3"/>
      </rPr>
      <t>同一天早上</t>
    </r>
    <r>
      <rPr>
        <b/>
        <sz val="14"/>
        <rFont val="Arial"/>
        <family val="2"/>
      </rPr>
      <t>11:00</t>
    </r>
    <r>
      <rPr>
        <b/>
        <sz val="14"/>
        <rFont val="細明體"/>
        <family val="3"/>
      </rPr>
      <t>前要提供</t>
    </r>
    <r>
      <rPr>
        <b/>
        <sz val="14"/>
        <rFont val="Arial"/>
        <family val="2"/>
      </rPr>
      <t xml:space="preserve">  /// Remarks "</t>
    </r>
    <r>
      <rPr>
        <b/>
        <sz val="14"/>
        <rFont val="細明體"/>
        <family val="3"/>
      </rPr>
      <t>如交櫃時通過</t>
    </r>
    <r>
      <rPr>
        <b/>
        <sz val="14"/>
        <rFont val="Arial"/>
        <family val="2"/>
      </rPr>
      <t>eBCN</t>
    </r>
    <r>
      <rPr>
        <b/>
        <sz val="14"/>
        <rFont val="細明體"/>
        <family val="3"/>
      </rPr>
      <t>系統直接向碼頭申報</t>
    </r>
    <r>
      <rPr>
        <b/>
        <sz val="14"/>
        <rFont val="Arial"/>
        <family val="2"/>
      </rPr>
      <t>,</t>
    </r>
    <r>
      <rPr>
        <b/>
        <sz val="14"/>
        <rFont val="細明體"/>
        <family val="3"/>
      </rPr>
      <t>是不受</t>
    </r>
    <r>
      <rPr>
        <b/>
        <sz val="14"/>
        <rFont val="Arial"/>
        <family val="2"/>
      </rPr>
      <t xml:space="preserve">VGM cut off </t>
    </r>
    <r>
      <rPr>
        <b/>
        <sz val="14"/>
        <rFont val="細明體"/>
        <family val="3"/>
      </rPr>
      <t>限制</t>
    </r>
    <r>
      <rPr>
        <b/>
        <sz val="14"/>
        <rFont val="Arial"/>
        <family val="2"/>
      </rPr>
      <t xml:space="preserve">"  </t>
    </r>
  </si>
  <si>
    <t>420S</t>
  </si>
  <si>
    <t>421S</t>
  </si>
  <si>
    <t>23/05-28/05</t>
  </si>
  <si>
    <t>KGAD</t>
  </si>
  <si>
    <t>0224S</t>
  </si>
  <si>
    <t>KOTA GADANG</t>
  </si>
  <si>
    <t>TEH TAICHUNG</t>
  </si>
  <si>
    <r>
      <rPr>
        <sz val="14"/>
        <rFont val="細明體"/>
        <family val="3"/>
      </rPr>
      <t>三</t>
    </r>
    <r>
      <rPr>
        <sz val="14"/>
        <rFont val="Calibri"/>
        <family val="2"/>
      </rPr>
      <t xml:space="preserve"> (23:00)</t>
    </r>
  </si>
  <si>
    <t>TS SURABAYA</t>
  </si>
  <si>
    <t>SUBA</t>
  </si>
  <si>
    <t>TRX</t>
  </si>
  <si>
    <t>28/04-03/05</t>
  </si>
  <si>
    <t>24/05-29/05</t>
  </si>
  <si>
    <t>ESL WAFA</t>
  </si>
  <si>
    <t>EWFA</t>
  </si>
  <si>
    <r>
      <t xml:space="preserve">**  SI / VGM cut off time : SAME AS CY CUT DATE before 1100AM ; </t>
    </r>
    <r>
      <rPr>
        <b/>
        <sz val="14"/>
        <color indexed="10"/>
        <rFont val="微軟正黑體"/>
        <family val="2"/>
      </rPr>
      <t>跟</t>
    </r>
    <r>
      <rPr>
        <b/>
        <sz val="14"/>
        <color indexed="10"/>
        <rFont val="Calibri"/>
        <family val="2"/>
      </rPr>
      <t>cy closing</t>
    </r>
    <r>
      <rPr>
        <b/>
        <sz val="14"/>
        <color indexed="10"/>
        <rFont val="微軟正黑體"/>
        <family val="2"/>
      </rPr>
      <t>同一天早上</t>
    </r>
    <r>
      <rPr>
        <b/>
        <sz val="14"/>
        <color indexed="10"/>
        <rFont val="Calibri"/>
        <family val="2"/>
      </rPr>
      <t>11:00</t>
    </r>
    <r>
      <rPr>
        <b/>
        <sz val="14"/>
        <color indexed="10"/>
        <rFont val="微軟正黑體"/>
        <family val="2"/>
      </rPr>
      <t>前要提供</t>
    </r>
    <r>
      <rPr>
        <b/>
        <sz val="14"/>
        <color indexed="10"/>
        <rFont val="Calibri"/>
        <family val="2"/>
      </rPr>
      <t xml:space="preserve">  // Remarks "</t>
    </r>
    <r>
      <rPr>
        <b/>
        <sz val="14"/>
        <color indexed="10"/>
        <rFont val="微軟正黑體"/>
        <family val="2"/>
      </rPr>
      <t>如交櫃時通過</t>
    </r>
    <r>
      <rPr>
        <b/>
        <sz val="14"/>
        <color indexed="10"/>
        <rFont val="Calibri"/>
        <family val="2"/>
      </rPr>
      <t>eBCN</t>
    </r>
    <r>
      <rPr>
        <b/>
        <sz val="14"/>
        <color indexed="10"/>
        <rFont val="微軟正黑體"/>
        <family val="2"/>
      </rPr>
      <t>系統直接向碼頭申報</t>
    </r>
    <r>
      <rPr>
        <b/>
        <sz val="14"/>
        <color indexed="10"/>
        <rFont val="Calibri"/>
        <family val="2"/>
      </rPr>
      <t>,</t>
    </r>
    <r>
      <rPr>
        <b/>
        <sz val="14"/>
        <color indexed="10"/>
        <rFont val="微軟正黑體"/>
        <family val="2"/>
      </rPr>
      <t>是不受</t>
    </r>
    <r>
      <rPr>
        <b/>
        <sz val="14"/>
        <color indexed="10"/>
        <rFont val="Calibri"/>
        <family val="2"/>
      </rPr>
      <t xml:space="preserve">VGM cut off </t>
    </r>
    <r>
      <rPr>
        <b/>
        <sz val="14"/>
        <color indexed="10"/>
        <rFont val="微軟正黑體"/>
        <family val="2"/>
      </rPr>
      <t>限制</t>
    </r>
    <r>
      <rPr>
        <b/>
        <sz val="14"/>
        <color indexed="10"/>
        <rFont val="Calibri"/>
        <family val="2"/>
      </rPr>
      <t xml:space="preserve">"  </t>
    </r>
  </si>
  <si>
    <t>14/04-19/04</t>
  </si>
  <si>
    <r>
      <rPr>
        <sz val="12"/>
        <rFont val="新細明體"/>
        <family val="1"/>
      </rPr>
      <t>五</t>
    </r>
    <r>
      <rPr>
        <sz val="14"/>
        <rFont val="Calibri"/>
        <family val="2"/>
      </rPr>
      <t>(23:00)</t>
    </r>
  </si>
  <si>
    <t>422W</t>
  </si>
  <si>
    <t>24023W</t>
  </si>
  <si>
    <t>24024W</t>
  </si>
  <si>
    <t>JEBEL ALI / DPW-Terminal 1</t>
  </si>
  <si>
    <t>TS MELBOURNE</t>
  </si>
  <si>
    <t>MELA</t>
  </si>
  <si>
    <t>24003W</t>
  </si>
  <si>
    <t>GLX2</t>
  </si>
  <si>
    <r>
      <t>***SI &amp;  VGM cut off time : 19 APR 1500 ** Remarks "</t>
    </r>
    <r>
      <rPr>
        <sz val="14"/>
        <rFont val="微軟正黑體"/>
        <family val="2"/>
      </rPr>
      <t>如交櫃時通過</t>
    </r>
    <r>
      <rPr>
        <sz val="14"/>
        <rFont val="Calibri"/>
        <family val="2"/>
      </rPr>
      <t>eBCN</t>
    </r>
    <r>
      <rPr>
        <sz val="14"/>
        <rFont val="微軟正黑體"/>
        <family val="2"/>
      </rPr>
      <t>系統直接向碼頭申報</t>
    </r>
    <r>
      <rPr>
        <sz val="14"/>
        <rFont val="Calibri"/>
        <family val="2"/>
      </rPr>
      <t>,</t>
    </r>
    <r>
      <rPr>
        <sz val="14"/>
        <rFont val="微軟正黑體"/>
        <family val="2"/>
      </rPr>
      <t>是不受</t>
    </r>
    <r>
      <rPr>
        <sz val="14"/>
        <rFont val="Calibri"/>
        <family val="2"/>
      </rPr>
      <t xml:space="preserve">VGM cut off </t>
    </r>
    <r>
      <rPr>
        <sz val="14"/>
        <rFont val="微軟正黑體"/>
        <family val="2"/>
      </rPr>
      <t>限制</t>
    </r>
    <r>
      <rPr>
        <sz val="14"/>
        <rFont val="Calibri"/>
        <family val="2"/>
      </rPr>
      <t xml:space="preserve">"   </t>
    </r>
  </si>
  <si>
    <t>Hong Kong to Jebel Ali~ Middle East **DIRECT CALL</t>
  </si>
  <si>
    <t>03/06-08/06</t>
  </si>
  <si>
    <t>05/06-10/06</t>
  </si>
  <si>
    <t>10/06-15/06</t>
  </si>
  <si>
    <t>12/06-17/06</t>
  </si>
  <si>
    <t>17/06-22/06</t>
  </si>
  <si>
    <t>19/06-24/06</t>
  </si>
  <si>
    <t>24/06-29/06</t>
  </si>
  <si>
    <t>26/06-01/07</t>
  </si>
  <si>
    <t>03/07-08/07</t>
  </si>
  <si>
    <t>01/07-06/07</t>
  </si>
  <si>
    <t>08/07-13/07</t>
  </si>
  <si>
    <t>10/07-15/07</t>
  </si>
  <si>
    <t>ESL WASL</t>
  </si>
  <si>
    <t>ELWS</t>
  </si>
  <si>
    <t>MAWA</t>
  </si>
  <si>
    <t>TS MAWEI</t>
  </si>
  <si>
    <t>24013S</t>
  </si>
  <si>
    <t>14/04-20/04</t>
  </si>
  <si>
    <r>
      <rPr>
        <sz val="14"/>
        <color indexed="10"/>
        <rFont val="細明體"/>
        <family val="3"/>
      </rPr>
      <t>六</t>
    </r>
    <r>
      <rPr>
        <sz val="14"/>
        <color indexed="10"/>
        <rFont val="Calibri"/>
        <family val="2"/>
      </rPr>
      <t>(23:00)</t>
    </r>
  </si>
  <si>
    <t>0225S</t>
  </si>
  <si>
    <t>19/04-25/04</t>
  </si>
  <si>
    <t>19/04-26/04</t>
  </si>
  <si>
    <t>SI CUT 29/1400</t>
  </si>
  <si>
    <r>
      <rPr>
        <sz val="14"/>
        <rFont val="細明體"/>
        <family val="3"/>
      </rPr>
      <t>五</t>
    </r>
    <r>
      <rPr>
        <sz val="14"/>
        <rFont val="Calibri"/>
        <family val="2"/>
      </rPr>
      <t>(17:00)</t>
    </r>
  </si>
  <si>
    <r>
      <rPr>
        <sz val="14"/>
        <rFont val="微軟正黑體"/>
        <family val="2"/>
      </rPr>
      <t>二</t>
    </r>
    <r>
      <rPr>
        <sz val="14"/>
        <rFont val="Calibri"/>
        <family val="2"/>
      </rPr>
      <t xml:space="preserve"> (23:00)</t>
    </r>
  </si>
  <si>
    <r>
      <rPr>
        <sz val="14"/>
        <rFont val="微軟正黑體"/>
        <family val="2"/>
      </rPr>
      <t>五</t>
    </r>
    <r>
      <rPr>
        <sz val="14"/>
        <rFont val="Calibri"/>
        <family val="2"/>
      </rPr>
      <t>(17:00)</t>
    </r>
  </si>
  <si>
    <r>
      <rPr>
        <sz val="14"/>
        <rFont val="微軟正黑體"/>
        <family val="2"/>
      </rPr>
      <t>四</t>
    </r>
    <r>
      <rPr>
        <sz val="14"/>
        <rFont val="Calibri"/>
        <family val="2"/>
      </rPr>
      <t>(17:00)</t>
    </r>
  </si>
  <si>
    <t>ETD</t>
  </si>
  <si>
    <r>
      <rPr>
        <b/>
        <u val="single"/>
        <sz val="13"/>
        <rFont val="細明體"/>
        <family val="3"/>
      </rPr>
      <t>一</t>
    </r>
    <r>
      <rPr>
        <b/>
        <u val="single"/>
        <sz val="13"/>
        <rFont val="Calibri"/>
        <family val="2"/>
      </rPr>
      <t xml:space="preserve"> (23:00)</t>
    </r>
  </si>
  <si>
    <r>
      <rPr>
        <b/>
        <u val="single"/>
        <sz val="13"/>
        <rFont val="微軟正黑體"/>
        <family val="2"/>
      </rPr>
      <t>六</t>
    </r>
    <r>
      <rPr>
        <b/>
        <u val="single"/>
        <sz val="13"/>
        <rFont val="Calibri"/>
        <family val="2"/>
      </rPr>
      <t xml:space="preserve"> (23:00)</t>
    </r>
  </si>
  <si>
    <r>
      <rPr>
        <b/>
        <u val="single"/>
        <sz val="13"/>
        <rFont val="微軟正黑體"/>
        <family val="2"/>
      </rPr>
      <t>三</t>
    </r>
    <r>
      <rPr>
        <b/>
        <u val="single"/>
        <sz val="13"/>
        <rFont val="Calibri"/>
        <family val="2"/>
      </rPr>
      <t xml:space="preserve"> (17:00)</t>
    </r>
  </si>
  <si>
    <t>Updated on : 22 APR 2024</t>
  </si>
  <si>
    <t>083S</t>
  </si>
  <si>
    <t>177S</t>
  </si>
  <si>
    <t>CAT</t>
  </si>
  <si>
    <t>CA2</t>
  </si>
  <si>
    <t>122S</t>
  </si>
  <si>
    <t>ALS APOLLO</t>
  </si>
  <si>
    <t>ALAP</t>
  </si>
  <si>
    <t>419W</t>
  </si>
  <si>
    <t>21/04-27/04</t>
  </si>
  <si>
    <r>
      <rPr>
        <sz val="14"/>
        <color indexed="10"/>
        <rFont val="細明體"/>
        <family val="3"/>
      </rPr>
      <t>六</t>
    </r>
    <r>
      <rPr>
        <sz val="14"/>
        <color indexed="10"/>
        <rFont val="Calibri"/>
        <family val="2"/>
      </rPr>
      <t>(18:00)</t>
    </r>
  </si>
  <si>
    <t>SI 29/1100</t>
  </si>
  <si>
    <t>037S</t>
  </si>
  <si>
    <t>S032</t>
  </si>
  <si>
    <t>31/05-05/06</t>
  </si>
  <si>
    <t>07/06-12/06</t>
  </si>
  <si>
    <t>423S</t>
  </si>
  <si>
    <t>424S</t>
  </si>
  <si>
    <t>30/05-04/06</t>
  </si>
  <si>
    <t>06/06-11/06</t>
  </si>
  <si>
    <t>02418W</t>
  </si>
  <si>
    <t>02422W</t>
  </si>
  <si>
    <t>RHKTA</t>
  </si>
  <si>
    <r>
      <rPr>
        <sz val="14"/>
        <rFont val="微軟正黑體"/>
        <family val="2"/>
      </rPr>
      <t xml:space="preserve">三 </t>
    </r>
    <r>
      <rPr>
        <sz val="14"/>
        <rFont val="Calibri"/>
        <family val="2"/>
      </rPr>
      <t>(17:00)</t>
    </r>
  </si>
</sst>
</file>

<file path=xl/styles.xml><?xml version="1.0" encoding="utf-8"?>
<styleSheet xmlns="http://schemas.openxmlformats.org/spreadsheetml/2006/main">
  <numFmts count="55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NT$&quot;#,##0;\-&quot;NT$&quot;#,##0"/>
    <numFmt numFmtId="185" formatCode="&quot;NT$&quot;#,##0;[Red]\-&quot;NT$&quot;#,##0"/>
    <numFmt numFmtId="186" formatCode="&quot;NT$&quot;#,##0.00;\-&quot;NT$&quot;#,##0.00"/>
    <numFmt numFmtId="187" formatCode="&quot;NT$&quot;#,##0.00;[Red]\-&quot;NT$&quot;#,##0.00"/>
    <numFmt numFmtId="188" formatCode="_-&quot;NT$&quot;* #,##0_-;\-&quot;NT$&quot;* #,##0_-;_-&quot;NT$&quot;* &quot;-&quot;_-;_-@_-"/>
    <numFmt numFmtId="189" formatCode="_-&quot;NT$&quot;* #,##0.00_-;\-&quot;NT$&quot;* #,##0.00_-;_-&quot;NT$&quot;* &quot;-&quot;??_-;_-@_-"/>
    <numFmt numFmtId="190" formatCode="mm&quot;月&quot;dd&quot;日&quot;"/>
    <numFmt numFmtId="191" formatCode="dd/mm"/>
    <numFmt numFmtId="192" formatCode="d/m/yyyy;@"/>
    <numFmt numFmtId="193" formatCode="m&quot;月&quot;d&quot;日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mmm\-yyyy"/>
    <numFmt numFmtId="199" formatCode="000"/>
    <numFmt numFmtId="200" formatCode="0_);[Red]\(0\)"/>
    <numFmt numFmtId="201" formatCode="0.00_ "/>
    <numFmt numFmtId="202" formatCode="mm/dd"/>
    <numFmt numFmtId="203" formatCode="0000"/>
    <numFmt numFmtId="204" formatCode="[$-409]d\-mmm;@"/>
    <numFmt numFmtId="205" formatCode="m/d;@"/>
    <numFmt numFmtId="206" formatCode="[$-409]d\-mmm\-yy;@"/>
    <numFmt numFmtId="207" formatCode="0.00_);[Red]\(0.00\)"/>
    <numFmt numFmtId="208" formatCode="dd/mm/yy;@"/>
    <numFmt numFmtId="209" formatCode="0.0_ "/>
    <numFmt numFmtId="210" formatCode="yy/m/d;@"/>
    <numFmt numFmtId="211" formatCode="d/m/yy;@"/>
    <numFmt numFmtId="212" formatCode="0&quot;S&quot;"/>
    <numFmt numFmtId="213" formatCode="yyyy\-mm\-dd;@"/>
    <numFmt numFmtId="214" formatCode="0_ "/>
    <numFmt numFmtId="215" formatCode="000&quot;S&quot;"/>
    <numFmt numFmtId="216" formatCode="000&quot;N&quot;"/>
    <numFmt numFmtId="217" formatCode="[$-409]mmmmm\-yy;@"/>
    <numFmt numFmtId="218" formatCode="[$-409]mmmmm;@"/>
  </numFmts>
  <fonts count="144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Calibri"/>
      <family val="2"/>
    </font>
    <font>
      <sz val="12"/>
      <color indexed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name val="新細明體"/>
      <family val="1"/>
    </font>
    <font>
      <sz val="10"/>
      <name val="微軟正黑體"/>
      <family val="2"/>
    </font>
    <font>
      <sz val="10"/>
      <name val="Helv"/>
      <family val="2"/>
    </font>
    <font>
      <sz val="10"/>
      <name val="Arial"/>
      <family val="2"/>
    </font>
    <font>
      <sz val="12"/>
      <name val="微軟正黑體"/>
      <family val="2"/>
    </font>
    <font>
      <sz val="12"/>
      <color indexed="10"/>
      <name val="新細明體"/>
      <family val="1"/>
    </font>
    <font>
      <sz val="12"/>
      <name val="細明體"/>
      <family val="3"/>
    </font>
    <font>
      <sz val="12"/>
      <name val="Arial"/>
      <family val="2"/>
    </font>
    <font>
      <b/>
      <sz val="12"/>
      <name val="微軟正黑體"/>
      <family val="2"/>
    </font>
    <font>
      <b/>
      <sz val="12"/>
      <name val="新細明體"/>
      <family val="1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name val="Calibri"/>
      <family val="2"/>
    </font>
    <font>
      <sz val="13"/>
      <name val="Calibri"/>
      <family val="2"/>
    </font>
    <font>
      <sz val="13"/>
      <name val="新細明體"/>
      <family val="1"/>
    </font>
    <font>
      <sz val="13"/>
      <color indexed="8"/>
      <name val="Calibri"/>
      <family val="2"/>
    </font>
    <font>
      <b/>
      <sz val="12"/>
      <name val="Calibri"/>
      <family val="2"/>
    </font>
    <font>
      <sz val="12"/>
      <color indexed="30"/>
      <name val="Calibri"/>
      <family val="2"/>
    </font>
    <font>
      <sz val="12"/>
      <color indexed="17"/>
      <name val="Calibri"/>
      <family val="2"/>
    </font>
    <font>
      <sz val="14"/>
      <name val="Calibri"/>
      <family val="2"/>
    </font>
    <font>
      <b/>
      <u val="single"/>
      <sz val="14"/>
      <name val="Calibri"/>
      <family val="2"/>
    </font>
    <font>
      <b/>
      <u val="single"/>
      <sz val="14"/>
      <name val="新細明體"/>
      <family val="1"/>
    </font>
    <font>
      <sz val="13"/>
      <color indexed="8"/>
      <name val="細明體"/>
      <family val="3"/>
    </font>
    <font>
      <sz val="13"/>
      <name val="細明體"/>
      <family val="3"/>
    </font>
    <font>
      <sz val="14"/>
      <name val="新細明體"/>
      <family val="1"/>
    </font>
    <font>
      <b/>
      <sz val="16"/>
      <name val="Calibri"/>
      <family val="2"/>
    </font>
    <font>
      <b/>
      <sz val="14"/>
      <color indexed="12"/>
      <name val="Calibri"/>
      <family val="2"/>
    </font>
    <font>
      <b/>
      <sz val="14"/>
      <name val="Calibri"/>
      <family val="2"/>
    </font>
    <font>
      <b/>
      <sz val="14"/>
      <name val="細明體"/>
      <family val="3"/>
    </font>
    <font>
      <sz val="13"/>
      <color indexed="8"/>
      <name val="新細明體"/>
      <family val="1"/>
    </font>
    <font>
      <sz val="14"/>
      <name val="細明體"/>
      <family val="3"/>
    </font>
    <font>
      <sz val="11"/>
      <color indexed="8"/>
      <name val="Bodoni MT"/>
      <family val="1"/>
    </font>
    <font>
      <b/>
      <sz val="14"/>
      <name val="新細明體"/>
      <family val="1"/>
    </font>
    <font>
      <sz val="13"/>
      <name val="微軟正黑體"/>
      <family val="2"/>
    </font>
    <font>
      <b/>
      <sz val="14"/>
      <name val="微軟正黑體"/>
      <family val="2"/>
    </font>
    <font>
      <sz val="14"/>
      <name val="微軟正黑體"/>
      <family val="2"/>
    </font>
    <font>
      <sz val="14"/>
      <name val="Arial"/>
      <family val="2"/>
    </font>
    <font>
      <sz val="14"/>
      <color indexed="10"/>
      <name val="Calibri"/>
      <family val="2"/>
    </font>
    <font>
      <sz val="14"/>
      <color indexed="10"/>
      <name val="新細明體"/>
      <family val="1"/>
    </font>
    <font>
      <sz val="14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2"/>
      <color indexed="9"/>
      <name val="Arial"/>
      <family val="2"/>
    </font>
    <font>
      <sz val="12"/>
      <color indexed="9"/>
      <name val="細明體"/>
      <family val="3"/>
    </font>
    <font>
      <sz val="12"/>
      <color indexed="9"/>
      <name val="新細明體"/>
      <family val="1"/>
    </font>
    <font>
      <sz val="14"/>
      <color indexed="9"/>
      <name val="Calibri"/>
      <family val="2"/>
    </font>
    <font>
      <b/>
      <sz val="16"/>
      <name val="微軟正黑體"/>
      <family val="2"/>
    </font>
    <font>
      <b/>
      <u val="single"/>
      <sz val="16"/>
      <name val="Calibri"/>
      <family val="2"/>
    </font>
    <font>
      <b/>
      <u val="single"/>
      <sz val="16"/>
      <name val="新細明體"/>
      <family val="1"/>
    </font>
    <font>
      <b/>
      <sz val="16"/>
      <name val="新細明體"/>
      <family val="1"/>
    </font>
    <font>
      <b/>
      <sz val="14"/>
      <color indexed="10"/>
      <name val="Calibri"/>
      <family val="2"/>
    </font>
    <font>
      <b/>
      <sz val="14"/>
      <color indexed="10"/>
      <name val="微軟正黑體"/>
      <family val="2"/>
    </font>
    <font>
      <sz val="18"/>
      <name val="Calibri"/>
      <family val="2"/>
    </font>
    <font>
      <b/>
      <u val="single"/>
      <sz val="13"/>
      <name val="Calibri"/>
      <family val="2"/>
    </font>
    <font>
      <sz val="14"/>
      <color indexed="10"/>
      <name val="細明體"/>
      <family val="3"/>
    </font>
    <font>
      <b/>
      <u val="single"/>
      <sz val="13"/>
      <name val="細明體"/>
      <family val="3"/>
    </font>
    <font>
      <b/>
      <u val="single"/>
      <sz val="12"/>
      <name val="Calibri"/>
      <family val="2"/>
    </font>
    <font>
      <b/>
      <u val="single"/>
      <sz val="13"/>
      <name val="微軟正黑體"/>
      <family val="2"/>
    </font>
    <font>
      <strike/>
      <sz val="14"/>
      <name val="Calibri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2"/>
      <color indexed="52"/>
      <name val="新細明體"/>
      <family val="1"/>
    </font>
    <font>
      <sz val="12"/>
      <color indexed="12"/>
      <name val="新細明體"/>
      <family val="1"/>
    </font>
    <font>
      <sz val="12"/>
      <color indexed="23"/>
      <name val="新細明體"/>
      <family val="1"/>
    </font>
    <font>
      <b/>
      <sz val="18"/>
      <color indexed="56"/>
      <name val="新細明體"/>
      <family val="1"/>
    </font>
    <font>
      <sz val="12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sz val="12"/>
      <color indexed="63"/>
      <name val="新細明體"/>
      <family val="1"/>
    </font>
    <font>
      <sz val="12"/>
      <color indexed="20"/>
      <name val="新細明體"/>
      <family val="1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2"/>
      <color indexed="55"/>
      <name val="新細明體"/>
      <family val="1"/>
    </font>
    <font>
      <sz val="12"/>
      <color indexed="40"/>
      <name val="新細明體"/>
      <family val="1"/>
    </font>
    <font>
      <sz val="12"/>
      <color indexed="12"/>
      <name val="Calibri"/>
      <family val="2"/>
    </font>
    <font>
      <sz val="14"/>
      <color indexed="10"/>
      <name val="Arial"/>
      <family val="2"/>
    </font>
    <font>
      <strike/>
      <sz val="12"/>
      <color indexed="10"/>
      <name val="新細明體"/>
      <family val="1"/>
    </font>
    <font>
      <b/>
      <sz val="13"/>
      <color indexed="8"/>
      <name val="Calibri"/>
      <family val="2"/>
    </font>
    <font>
      <strike/>
      <sz val="13"/>
      <color indexed="8"/>
      <name val="Calibri"/>
      <family val="2"/>
    </font>
    <font>
      <strike/>
      <sz val="13"/>
      <color indexed="10"/>
      <name val="Calibri"/>
      <family val="2"/>
    </font>
    <font>
      <b/>
      <sz val="14"/>
      <color indexed="10"/>
      <name val="新細明體"/>
      <family val="1"/>
    </font>
    <font>
      <b/>
      <sz val="13"/>
      <color indexed="10"/>
      <name val="Calibri"/>
      <family val="2"/>
    </font>
    <font>
      <strike/>
      <sz val="14"/>
      <color indexed="10"/>
      <name val="新細明體"/>
      <family val="1"/>
    </font>
    <font>
      <strike/>
      <sz val="14"/>
      <color indexed="10"/>
      <name val="Arial"/>
      <family val="2"/>
    </font>
    <font>
      <b/>
      <u val="single"/>
      <sz val="13"/>
      <color indexed="10"/>
      <name val="Calibri"/>
      <family val="2"/>
    </font>
    <font>
      <b/>
      <sz val="16"/>
      <color indexed="10"/>
      <name val="Calibri"/>
      <family val="2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theme="1"/>
      <name val="Calibri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sz val="12"/>
      <color rgb="FFFA7D00"/>
      <name val="新細明體"/>
      <family val="1"/>
    </font>
    <font>
      <sz val="12"/>
      <color theme="10"/>
      <name val="新細明體"/>
      <family val="1"/>
    </font>
    <font>
      <sz val="12"/>
      <color rgb="FF7F7F7F"/>
      <name val="新細明體"/>
      <family val="1"/>
    </font>
    <font>
      <b/>
      <sz val="18"/>
      <color theme="3"/>
      <name val="新細明體"/>
      <family val="1"/>
    </font>
    <font>
      <sz val="12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sz val="12"/>
      <color rgb="FF3F3F3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b/>
      <sz val="11"/>
      <color rgb="FFFF0000"/>
      <name val="Arial"/>
      <family val="2"/>
    </font>
    <font>
      <sz val="12"/>
      <color theme="0" tint="-0.3499799966812134"/>
      <name val="新細明體"/>
      <family val="1"/>
    </font>
    <font>
      <sz val="12"/>
      <color rgb="FF00B0F0"/>
      <name val="新細明體"/>
      <family val="1"/>
    </font>
    <font>
      <sz val="12"/>
      <color rgb="FF0000FF"/>
      <name val="Calibri"/>
      <family val="2"/>
    </font>
    <font>
      <sz val="12"/>
      <color rgb="FF141414"/>
      <name val="新細明體"/>
      <family val="1"/>
    </font>
    <font>
      <sz val="11"/>
      <color theme="1"/>
      <name val="Calibri"/>
      <family val="2"/>
    </font>
    <font>
      <sz val="14"/>
      <color rgb="FF000000"/>
      <name val="Calibri"/>
      <family val="2"/>
    </font>
    <font>
      <sz val="14"/>
      <color rgb="FFFF0000"/>
      <name val="Calibri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trike/>
      <sz val="12"/>
      <color rgb="FFFF0000"/>
      <name val="新細明體"/>
      <family val="1"/>
    </font>
    <font>
      <sz val="14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strike/>
      <sz val="13"/>
      <color theme="1"/>
      <name val="Calibri"/>
      <family val="2"/>
    </font>
    <font>
      <strike/>
      <sz val="13"/>
      <color rgb="FFFF0000"/>
      <name val="Calibri"/>
      <family val="2"/>
    </font>
    <font>
      <sz val="12"/>
      <color theme="0"/>
      <name val="Arial"/>
      <family val="2"/>
    </font>
    <font>
      <b/>
      <sz val="14"/>
      <color rgb="FFFF0000"/>
      <name val="新細明體"/>
      <family val="1"/>
    </font>
    <font>
      <sz val="14"/>
      <color theme="0"/>
      <name val="Calibri"/>
      <family val="2"/>
    </font>
    <font>
      <b/>
      <sz val="13"/>
      <color rgb="FFFF0000"/>
      <name val="Calibri"/>
      <family val="2"/>
    </font>
    <font>
      <strike/>
      <sz val="14"/>
      <color rgb="FFFF0000"/>
      <name val="新細明體"/>
      <family val="1"/>
    </font>
    <font>
      <b/>
      <sz val="14"/>
      <color rgb="FFFF0000"/>
      <name val="Calibri"/>
      <family val="2"/>
    </font>
    <font>
      <strike/>
      <sz val="14"/>
      <color rgb="FFFF0000"/>
      <name val="Arial"/>
      <family val="2"/>
    </font>
    <font>
      <b/>
      <u val="single"/>
      <sz val="13"/>
      <color rgb="FFFF0000"/>
      <name val="Calibri"/>
      <family val="2"/>
    </font>
    <font>
      <b/>
      <sz val="16"/>
      <color rgb="FFFF0000"/>
      <name val="Calibri"/>
      <family val="2"/>
    </font>
    <font>
      <sz val="12"/>
      <color rgb="FF0000FF"/>
      <name val="新細明體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090D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6F9C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CC00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thin"/>
      <right/>
      <top style="medium"/>
      <bottom>
        <color indexed="63"/>
      </bottom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 style="medium"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8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0" fillId="0" borderId="0">
      <alignment/>
      <protection/>
    </xf>
    <xf numFmtId="0" fontId="0" fillId="0" borderId="0">
      <alignment vertical="center"/>
      <protection/>
    </xf>
    <xf numFmtId="0" fontId="10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101" fillId="20" borderId="0" applyNumberFormat="0" applyBorder="0" applyAlignment="0" applyProtection="0"/>
    <xf numFmtId="0" fontId="102" fillId="0" borderId="1" applyNumberFormat="0" applyFill="0" applyAlignment="0" applyProtection="0"/>
    <xf numFmtId="0" fontId="103" fillId="21" borderId="0" applyNumberFormat="0" applyBorder="0" applyAlignment="0" applyProtection="0"/>
    <xf numFmtId="9" fontId="0" fillId="0" borderId="0" applyFont="0" applyFill="0" applyBorder="0" applyAlignment="0" applyProtection="0"/>
    <xf numFmtId="0" fontId="10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4" fillId="0" borderId="3" applyNumberFormat="0" applyFill="0" applyAlignment="0" applyProtection="0"/>
    <xf numFmtId="0" fontId="0" fillId="23" borderId="4" applyNumberFormat="0" applyFont="0" applyAlignment="0" applyProtection="0"/>
    <xf numFmtId="0" fontId="10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99" fillId="26" borderId="0" applyNumberFormat="0" applyBorder="0" applyAlignment="0" applyProtection="0"/>
    <xf numFmtId="0" fontId="99" fillId="27" borderId="0" applyNumberFormat="0" applyBorder="0" applyAlignment="0" applyProtection="0"/>
    <xf numFmtId="0" fontId="99" fillId="28" borderId="0" applyNumberFormat="0" applyBorder="0" applyAlignment="0" applyProtection="0"/>
    <xf numFmtId="0" fontId="99" fillId="29" borderId="0" applyNumberFormat="0" applyBorder="0" applyAlignment="0" applyProtection="0"/>
    <xf numFmtId="0" fontId="107" fillId="0" borderId="0" applyNumberFormat="0" applyFill="0" applyBorder="0" applyAlignment="0" applyProtection="0"/>
    <xf numFmtId="0" fontId="108" fillId="0" borderId="5" applyNumberFormat="0" applyFill="0" applyAlignment="0" applyProtection="0"/>
    <xf numFmtId="0" fontId="108" fillId="0" borderId="6" applyNumberFormat="0" applyFill="0" applyAlignment="0" applyProtection="0"/>
    <xf numFmtId="0" fontId="109" fillId="0" borderId="7" applyNumberFormat="0" applyFill="0" applyAlignment="0" applyProtection="0"/>
    <xf numFmtId="0" fontId="109" fillId="0" borderId="0" applyNumberFormat="0" applyFill="0" applyBorder="0" applyAlignment="0" applyProtection="0"/>
    <xf numFmtId="0" fontId="110" fillId="30" borderId="2" applyNumberFormat="0" applyAlignment="0" applyProtection="0"/>
    <xf numFmtId="0" fontId="111" fillId="22" borderId="8" applyNumberFormat="0" applyAlignment="0" applyProtection="0"/>
    <xf numFmtId="0" fontId="99" fillId="31" borderId="9" applyNumberFormat="0" applyAlignment="0" applyProtection="0"/>
    <xf numFmtId="0" fontId="112" fillId="32" borderId="0" applyNumberFormat="0" applyBorder="0" applyAlignment="0" applyProtection="0"/>
    <xf numFmtId="0" fontId="113" fillId="0" borderId="0" applyNumberFormat="0" applyFill="0" applyBorder="0" applyAlignment="0" applyProtection="0"/>
  </cellStyleXfs>
  <cellXfs count="105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33" borderId="13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00" fillId="0" borderId="0" xfId="0" applyFont="1" applyAlignment="1">
      <alignment vertical="center"/>
    </xf>
    <xf numFmtId="0" fontId="0" fillId="0" borderId="1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91" fontId="5" fillId="0" borderId="0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90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191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91" fontId="5" fillId="0" borderId="0" xfId="0" applyNumberFormat="1" applyFont="1" applyFill="1" applyBorder="1" applyAlignment="1">
      <alignment horizontal="center" vertical="center"/>
    </xf>
    <xf numFmtId="191" fontId="114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91" fontId="114" fillId="35" borderId="22" xfId="0" applyNumberFormat="1" applyFont="1" applyFill="1" applyBorder="1" applyAlignment="1">
      <alignment horizontal="center" vertical="center" wrapText="1"/>
    </xf>
    <xf numFmtId="49" fontId="114" fillId="35" borderId="13" xfId="0" applyNumberFormat="1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1" xfId="0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191" fontId="3" fillId="35" borderId="13" xfId="0" applyNumberFormat="1" applyFont="1" applyFill="1" applyBorder="1" applyAlignment="1">
      <alignment horizontal="center" vertical="center" wrapText="1"/>
    </xf>
    <xf numFmtId="191" fontId="3" fillId="11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100" fillId="0" borderId="0" xfId="0" applyFont="1" applyFill="1" applyAlignment="1">
      <alignment vertical="center"/>
    </xf>
    <xf numFmtId="191" fontId="3" fillId="13" borderId="13" xfId="0" applyNumberFormat="1" applyFont="1" applyFill="1" applyBorder="1" applyAlignment="1">
      <alignment horizontal="center" vertical="center" wrapText="1"/>
    </xf>
    <xf numFmtId="0" fontId="3" fillId="13" borderId="13" xfId="0" applyFont="1" applyFill="1" applyBorder="1" applyAlignment="1">
      <alignment horizontal="center" vertical="center"/>
    </xf>
    <xf numFmtId="190" fontId="3" fillId="13" borderId="13" xfId="0" applyNumberFormat="1" applyFont="1" applyFill="1" applyBorder="1" applyAlignment="1">
      <alignment horizontal="center" vertical="center"/>
    </xf>
    <xf numFmtId="49" fontId="3" fillId="13" borderId="13" xfId="0" applyNumberFormat="1" applyFont="1" applyFill="1" applyBorder="1" applyAlignment="1" quotePrefix="1">
      <alignment horizontal="center" vertical="center"/>
    </xf>
    <xf numFmtId="191" fontId="3" fillId="13" borderId="13" xfId="0" applyNumberFormat="1" applyFont="1" applyFill="1" applyBorder="1" applyAlignment="1" quotePrefix="1">
      <alignment horizontal="center" vertical="center" wrapText="1"/>
    </xf>
    <xf numFmtId="0" fontId="3" fillId="35" borderId="13" xfId="0" applyFont="1" applyFill="1" applyBorder="1" applyAlignment="1">
      <alignment horizontal="center" vertical="center"/>
    </xf>
    <xf numFmtId="0" fontId="3" fillId="35" borderId="13" xfId="0" applyFont="1" applyFill="1" applyBorder="1" applyAlignment="1" quotePrefix="1">
      <alignment horizontal="center" vertical="center"/>
    </xf>
    <xf numFmtId="190" fontId="3" fillId="37" borderId="13" xfId="0" applyNumberFormat="1" applyFont="1" applyFill="1" applyBorder="1" applyAlignment="1">
      <alignment horizontal="center" vertical="center"/>
    </xf>
    <xf numFmtId="49" fontId="3" fillId="35" borderId="13" xfId="0" applyNumberFormat="1" applyFont="1" applyFill="1" applyBorder="1" applyAlignment="1" quotePrefix="1">
      <alignment horizontal="center" vertical="center"/>
    </xf>
    <xf numFmtId="49" fontId="3" fillId="37" borderId="13" xfId="0" applyNumberFormat="1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/>
    </xf>
    <xf numFmtId="0" fontId="3" fillId="11" borderId="13" xfId="0" applyFont="1" applyFill="1" applyBorder="1" applyAlignment="1" quotePrefix="1">
      <alignment horizontal="center" vertical="center"/>
    </xf>
    <xf numFmtId="190" fontId="3" fillId="11" borderId="13" xfId="0" applyNumberFormat="1" applyFont="1" applyFill="1" applyBorder="1" applyAlignment="1">
      <alignment horizontal="center" vertical="center"/>
    </xf>
    <xf numFmtId="49" fontId="3" fillId="11" borderId="13" xfId="0" applyNumberFormat="1" applyFont="1" applyFill="1" applyBorder="1" applyAlignment="1" quotePrefix="1">
      <alignment horizontal="center" vertical="center"/>
    </xf>
    <xf numFmtId="0" fontId="3" fillId="37" borderId="13" xfId="0" applyFont="1" applyFill="1" applyBorder="1" applyAlignment="1">
      <alignment horizontal="center" vertical="center" wrapText="1"/>
    </xf>
    <xf numFmtId="191" fontId="3" fillId="0" borderId="13" xfId="0" applyNumberFormat="1" applyFont="1" applyFill="1" applyBorder="1" applyAlignment="1">
      <alignment horizontal="center" vertical="center" wrapText="1"/>
    </xf>
    <xf numFmtId="191" fontId="3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98" fillId="0" borderId="0" xfId="0" applyFont="1" applyFill="1" applyAlignment="1">
      <alignment vertical="center"/>
    </xf>
    <xf numFmtId="191" fontId="98" fillId="13" borderId="13" xfId="0" applyNumberFormat="1" applyFont="1" applyFill="1" applyBorder="1" applyAlignment="1" quotePrefix="1">
      <alignment horizontal="center" vertical="center" wrapText="1"/>
    </xf>
    <xf numFmtId="0" fontId="115" fillId="0" borderId="0" xfId="0" applyFont="1" applyFill="1" applyAlignment="1">
      <alignment vertical="center"/>
    </xf>
    <xf numFmtId="191" fontId="115" fillId="11" borderId="13" xfId="0" applyNumberFormat="1" applyFont="1" applyFill="1" applyBorder="1" applyAlignment="1">
      <alignment vertical="center"/>
    </xf>
    <xf numFmtId="191" fontId="115" fillId="11" borderId="13" xfId="0" applyNumberFormat="1" applyFont="1" applyFill="1" applyBorder="1" applyAlignment="1">
      <alignment horizontal="center" vertical="center"/>
    </xf>
    <xf numFmtId="191" fontId="115" fillId="35" borderId="13" xfId="0" applyNumberFormat="1" applyFont="1" applyFill="1" applyBorder="1" applyAlignment="1">
      <alignment vertical="center"/>
    </xf>
    <xf numFmtId="191" fontId="115" fillId="37" borderId="13" xfId="0" applyNumberFormat="1" applyFont="1" applyFill="1" applyBorder="1" applyAlignment="1">
      <alignment horizontal="center" vertical="center"/>
    </xf>
    <xf numFmtId="191" fontId="115" fillId="35" borderId="13" xfId="0" applyNumberFormat="1" applyFont="1" applyFill="1" applyBorder="1" applyAlignment="1">
      <alignment horizontal="center" vertical="center"/>
    </xf>
    <xf numFmtId="190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191" fontId="3" fillId="0" borderId="0" xfId="0" applyNumberFormat="1" applyFont="1" applyAlignment="1">
      <alignment horizontal="center" vertical="center" wrapText="1"/>
    </xf>
    <xf numFmtId="191" fontId="3" fillId="0" borderId="0" xfId="0" applyNumberFormat="1" applyFont="1" applyAlignment="1" quotePrefix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100" fillId="0" borderId="11" xfId="0" applyFont="1" applyBorder="1" applyAlignment="1">
      <alignment horizontal="center" vertical="center"/>
    </xf>
    <xf numFmtId="0" fontId="100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shrinkToFit="1"/>
    </xf>
    <xf numFmtId="0" fontId="0" fillId="0" borderId="0" xfId="0" applyFont="1" applyAlignment="1">
      <alignment vertical="center"/>
    </xf>
    <xf numFmtId="0" fontId="3" fillId="0" borderId="2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191" fontId="100" fillId="35" borderId="13" xfId="0" applyNumberFormat="1" applyFont="1" applyFill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115" fillId="35" borderId="13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left" vertical="center"/>
    </xf>
    <xf numFmtId="0" fontId="100" fillId="35" borderId="13" xfId="0" applyFont="1" applyFill="1" applyBorder="1" applyAlignment="1">
      <alignment horizontal="left" vertical="center"/>
    </xf>
    <xf numFmtId="0" fontId="100" fillId="35" borderId="13" xfId="0" applyFont="1" applyFill="1" applyBorder="1" applyAlignment="1">
      <alignment horizontal="center" vertical="center"/>
    </xf>
    <xf numFmtId="0" fontId="100" fillId="0" borderId="13" xfId="0" applyFont="1" applyBorder="1" applyAlignment="1">
      <alignment horizontal="center" vertical="center"/>
    </xf>
    <xf numFmtId="49" fontId="100" fillId="0" borderId="13" xfId="0" applyNumberFormat="1" applyFont="1" applyBorder="1" applyAlignment="1">
      <alignment horizontal="center" vertical="center" wrapText="1"/>
    </xf>
    <xf numFmtId="49" fontId="100" fillId="35" borderId="13" xfId="0" applyNumberFormat="1" applyFont="1" applyFill="1" applyBorder="1" applyAlignment="1">
      <alignment horizontal="center" vertical="center"/>
    </xf>
    <xf numFmtId="191" fontId="100" fillId="35" borderId="13" xfId="0" applyNumberFormat="1" applyFont="1" applyFill="1" applyBorder="1" applyAlignment="1">
      <alignment horizontal="center" vertical="center" wrapText="1"/>
    </xf>
    <xf numFmtId="191" fontId="100" fillId="0" borderId="13" xfId="0" applyNumberFormat="1" applyFont="1" applyFill="1" applyBorder="1" applyAlignment="1">
      <alignment horizontal="center" vertical="center"/>
    </xf>
    <xf numFmtId="191" fontId="100" fillId="0" borderId="13" xfId="0" applyNumberFormat="1" applyFont="1" applyBorder="1" applyAlignment="1">
      <alignment horizontal="center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35" borderId="13" xfId="0" applyFont="1" applyFill="1" applyBorder="1" applyAlignment="1">
      <alignment horizontal="center" vertical="center"/>
    </xf>
    <xf numFmtId="0" fontId="113" fillId="0" borderId="0" xfId="0" applyFont="1" applyFill="1" applyAlignment="1">
      <alignment vertical="center"/>
    </xf>
    <xf numFmtId="191" fontId="113" fillId="11" borderId="13" xfId="0" applyNumberFormat="1" applyFont="1" applyFill="1" applyBorder="1" applyAlignment="1">
      <alignment vertical="center"/>
    </xf>
    <xf numFmtId="191" fontId="113" fillId="11" borderId="13" xfId="0" applyNumberFormat="1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left" vertical="center"/>
    </xf>
    <xf numFmtId="0" fontId="3" fillId="36" borderId="11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1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36" borderId="11" xfId="0" applyFont="1" applyFill="1" applyBorder="1" applyAlignment="1">
      <alignment vertical="center"/>
    </xf>
    <xf numFmtId="0" fontId="0" fillId="36" borderId="12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1" xfId="0" applyFont="1" applyFill="1" applyBorder="1" applyAlignment="1">
      <alignment vertical="center"/>
    </xf>
    <xf numFmtId="0" fontId="0" fillId="36" borderId="12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191" fontId="5" fillId="0" borderId="0" xfId="0" applyNumberFormat="1" applyFont="1" applyBorder="1" applyAlignment="1">
      <alignment horizontal="left" vertical="center"/>
    </xf>
    <xf numFmtId="191" fontId="5" fillId="0" borderId="0" xfId="0" applyNumberFormat="1" applyFont="1" applyFill="1" applyBorder="1" applyAlignment="1">
      <alignment horizontal="left" vertical="center"/>
    </xf>
    <xf numFmtId="191" fontId="115" fillId="0" borderId="0" xfId="0" applyNumberFormat="1" applyFont="1" applyAlignment="1">
      <alignment horizontal="left" vertical="center"/>
    </xf>
    <xf numFmtId="0" fontId="0" fillId="0" borderId="17" xfId="0" applyFont="1" applyBorder="1" applyAlignment="1">
      <alignment vertical="center"/>
    </xf>
    <xf numFmtId="191" fontId="98" fillId="0" borderId="13" xfId="0" applyNumberFormat="1" applyFont="1" applyFill="1" applyBorder="1" applyAlignment="1">
      <alignment horizontal="center" vertical="center"/>
    </xf>
    <xf numFmtId="191" fontId="98" fillId="35" borderId="1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8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7" fillId="17" borderId="11" xfId="0" applyFont="1" applyFill="1" applyBorder="1" applyAlignment="1">
      <alignment vertical="center"/>
    </xf>
    <xf numFmtId="0" fontId="17" fillId="17" borderId="12" xfId="0" applyFont="1" applyFill="1" applyBorder="1" applyAlignment="1">
      <alignment vertical="center"/>
    </xf>
    <xf numFmtId="0" fontId="18" fillId="38" borderId="10" xfId="0" applyFont="1" applyFill="1" applyBorder="1" applyAlignment="1">
      <alignment horizontal="left" vertical="center"/>
    </xf>
    <xf numFmtId="0" fontId="18" fillId="38" borderId="11" xfId="0" applyFont="1" applyFill="1" applyBorder="1" applyAlignment="1">
      <alignment horizontal="left" vertical="center"/>
    </xf>
    <xf numFmtId="0" fontId="18" fillId="38" borderId="12" xfId="0" applyFont="1" applyFill="1" applyBorder="1" applyAlignment="1">
      <alignment horizontal="left" vertical="center"/>
    </xf>
    <xf numFmtId="0" fontId="18" fillId="17" borderId="10" xfId="0" applyFont="1" applyFill="1" applyBorder="1" applyAlignment="1">
      <alignment vertical="center"/>
    </xf>
    <xf numFmtId="0" fontId="116" fillId="0" borderId="13" xfId="0" applyFont="1" applyBorder="1" applyAlignment="1">
      <alignment vertical="center"/>
    </xf>
    <xf numFmtId="0" fontId="116" fillId="0" borderId="13" xfId="0" applyFont="1" applyBorder="1" applyAlignment="1">
      <alignment horizontal="center" vertical="center"/>
    </xf>
    <xf numFmtId="0" fontId="116" fillId="0" borderId="12" xfId="0" applyFont="1" applyBorder="1" applyAlignment="1">
      <alignment horizontal="center" vertical="center"/>
    </xf>
    <xf numFmtId="49" fontId="116" fillId="0" borderId="21" xfId="0" applyNumberFormat="1" applyFont="1" applyBorder="1" applyAlignment="1">
      <alignment horizontal="center" vertical="center" wrapText="1"/>
    </xf>
    <xf numFmtId="0" fontId="116" fillId="0" borderId="0" xfId="0" applyFont="1" applyAlignment="1">
      <alignment vertical="center"/>
    </xf>
    <xf numFmtId="0" fontId="116" fillId="0" borderId="0" xfId="0" applyFont="1" applyFill="1" applyAlignment="1">
      <alignment vertical="center"/>
    </xf>
    <xf numFmtId="0" fontId="117" fillId="0" borderId="0" xfId="0" applyFont="1" applyFill="1" applyAlignment="1">
      <alignment vertical="center"/>
    </xf>
    <xf numFmtId="0" fontId="117" fillId="0" borderId="0" xfId="0" applyFont="1" applyAlignment="1">
      <alignment vertical="center"/>
    </xf>
    <xf numFmtId="49" fontId="3" fillId="11" borderId="13" xfId="0" applyNumberFormat="1" applyFont="1" applyFill="1" applyBorder="1" applyAlignment="1">
      <alignment horizontal="center" vertical="center" wrapText="1"/>
    </xf>
    <xf numFmtId="191" fontId="3" fillId="0" borderId="0" xfId="0" applyNumberFormat="1" applyFont="1" applyFill="1" applyBorder="1" applyAlignment="1">
      <alignment horizontal="center" vertical="center" wrapText="1"/>
    </xf>
    <xf numFmtId="191" fontId="3" fillId="0" borderId="13" xfId="0" applyNumberFormat="1" applyFont="1" applyBorder="1" applyAlignment="1" quotePrefix="1">
      <alignment horizontal="center" vertical="center" wrapText="1"/>
    </xf>
    <xf numFmtId="191" fontId="3" fillId="0" borderId="13" xfId="0" applyNumberFormat="1" applyFont="1" applyBorder="1" applyAlignment="1">
      <alignment horizontal="center" vertical="center" shrinkToFit="1"/>
    </xf>
    <xf numFmtId="191" fontId="3" fillId="0" borderId="13" xfId="0" applyNumberFormat="1" applyFont="1" applyFill="1" applyBorder="1" applyAlignment="1" quotePrefix="1">
      <alignment horizontal="center" vertical="center" wrapText="1"/>
    </xf>
    <xf numFmtId="0" fontId="3" fillId="0" borderId="13" xfId="0" applyFont="1" applyBorder="1" applyAlignment="1" quotePrefix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191" fontId="118" fillId="35" borderId="13" xfId="0" applyNumberFormat="1" applyFont="1" applyFill="1" applyBorder="1" applyAlignment="1">
      <alignment horizontal="center" vertical="center" wrapText="1"/>
    </xf>
    <xf numFmtId="49" fontId="118" fillId="35" borderId="13" xfId="0" applyNumberFormat="1" applyFont="1" applyFill="1" applyBorder="1" applyAlignment="1">
      <alignment horizontal="center" vertical="center"/>
    </xf>
    <xf numFmtId="0" fontId="118" fillId="35" borderId="13" xfId="0" applyFont="1" applyFill="1" applyBorder="1" applyAlignment="1">
      <alignment horizontal="center" vertical="center"/>
    </xf>
    <xf numFmtId="0" fontId="0" fillId="39" borderId="10" xfId="0" applyFont="1" applyFill="1" applyBorder="1" applyAlignment="1">
      <alignment vertical="center"/>
    </xf>
    <xf numFmtId="0" fontId="0" fillId="39" borderId="11" xfId="0" applyFont="1" applyFill="1" applyBorder="1" applyAlignment="1">
      <alignment vertical="center"/>
    </xf>
    <xf numFmtId="0" fontId="0" fillId="39" borderId="12" xfId="0" applyFont="1" applyFill="1" applyBorder="1" applyAlignment="1">
      <alignment vertical="center"/>
    </xf>
    <xf numFmtId="0" fontId="3" fillId="0" borderId="13" xfId="0" applyFont="1" applyFill="1" applyBorder="1" applyAlignment="1" quotePrefix="1">
      <alignment horizontal="center" vertical="center"/>
    </xf>
    <xf numFmtId="191" fontId="3" fillId="0" borderId="13" xfId="0" applyNumberFormat="1" applyFont="1" applyFill="1" applyBorder="1" applyAlignment="1">
      <alignment horizontal="center" vertical="center"/>
    </xf>
    <xf numFmtId="0" fontId="119" fillId="0" borderId="0" xfId="0" applyFont="1" applyAlignment="1">
      <alignment vertical="center"/>
    </xf>
    <xf numFmtId="191" fontId="120" fillId="4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4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6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20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 wrapText="1"/>
    </xf>
    <xf numFmtId="16" fontId="14" fillId="0" borderId="13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16" fontId="14" fillId="35" borderId="13" xfId="0" applyNumberFormat="1" applyFont="1" applyFill="1" applyBorder="1" applyAlignment="1">
      <alignment horizontal="center" vertical="center" wrapText="1"/>
    </xf>
    <xf numFmtId="16" fontId="14" fillId="0" borderId="13" xfId="0" applyNumberFormat="1" applyFont="1" applyBorder="1" applyAlignment="1" quotePrefix="1">
      <alignment horizontal="center" vertical="center"/>
    </xf>
    <xf numFmtId="16" fontId="14" fillId="37" borderId="13" xfId="0" applyNumberFormat="1" applyFont="1" applyFill="1" applyBorder="1" applyAlignment="1" quotePrefix="1">
      <alignment horizontal="center" vertical="center" wrapText="1"/>
    </xf>
    <xf numFmtId="0" fontId="14" fillId="0" borderId="0" xfId="0" applyFont="1" applyAlignment="1">
      <alignment vertical="center"/>
    </xf>
    <xf numFmtId="0" fontId="20" fillId="0" borderId="13" xfId="0" applyFont="1" applyBorder="1" applyAlignment="1">
      <alignment horizontal="center" vertical="center" wrapText="1" shrinkToFit="1"/>
    </xf>
    <xf numFmtId="0" fontId="3" fillId="0" borderId="21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8" borderId="13" xfId="0" applyFont="1" applyFill="1" applyBorder="1" applyAlignment="1">
      <alignment horizontal="center" vertical="center" wrapText="1"/>
    </xf>
    <xf numFmtId="190" fontId="21" fillId="8" borderId="13" xfId="0" applyNumberFormat="1" applyFont="1" applyFill="1" applyBorder="1" applyAlignment="1">
      <alignment horizontal="center" vertical="center"/>
    </xf>
    <xf numFmtId="0" fontId="21" fillId="8" borderId="13" xfId="0" applyFont="1" applyFill="1" applyBorder="1" applyAlignment="1">
      <alignment horizontal="center" vertical="center"/>
    </xf>
    <xf numFmtId="0" fontId="21" fillId="37" borderId="0" xfId="0" applyFont="1" applyFill="1" applyAlignment="1">
      <alignment/>
    </xf>
    <xf numFmtId="190" fontId="21" fillId="17" borderId="13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191" fontId="21" fillId="37" borderId="13" xfId="0" applyNumberFormat="1" applyFont="1" applyFill="1" applyBorder="1" applyAlignment="1" quotePrefix="1">
      <alignment horizontal="center" vertical="center"/>
    </xf>
    <xf numFmtId="191" fontId="21" fillId="37" borderId="13" xfId="0" applyNumberFormat="1" applyFont="1" applyFill="1" applyBorder="1" applyAlignment="1">
      <alignment horizontal="center" vertical="center"/>
    </xf>
    <xf numFmtId="191" fontId="23" fillId="37" borderId="13" xfId="0" applyNumberFormat="1" applyFont="1" applyFill="1" applyBorder="1" applyAlignment="1" quotePrefix="1">
      <alignment horizontal="center" vertical="center"/>
    </xf>
    <xf numFmtId="0" fontId="3" fillId="35" borderId="33" xfId="0" applyFont="1" applyFill="1" applyBorder="1" applyAlignment="1">
      <alignment horizontal="center" vertical="center"/>
    </xf>
    <xf numFmtId="191" fontId="3" fillId="0" borderId="13" xfId="0" applyNumberFormat="1" applyFont="1" applyFill="1" applyBorder="1" applyAlignment="1" quotePrefix="1">
      <alignment horizontal="center" vertical="center"/>
    </xf>
    <xf numFmtId="0" fontId="3" fillId="35" borderId="33" xfId="0" applyFont="1" applyFill="1" applyBorder="1" applyAlignment="1" quotePrefix="1">
      <alignment horizontal="center" vertical="center"/>
    </xf>
    <xf numFmtId="49" fontId="3" fillId="35" borderId="33" xfId="0" applyNumberFormat="1" applyFont="1" applyFill="1" applyBorder="1" applyAlignment="1" quotePrefix="1">
      <alignment horizontal="center" vertical="center"/>
    </xf>
    <xf numFmtId="191" fontId="3" fillId="35" borderId="33" xfId="0" applyNumberFormat="1" applyFont="1" applyFill="1" applyBorder="1" applyAlignment="1">
      <alignment horizontal="center" vertical="center" wrapText="1"/>
    </xf>
    <xf numFmtId="191" fontId="3" fillId="0" borderId="33" xfId="0" applyNumberFormat="1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191" fontId="115" fillId="5" borderId="0" xfId="0" applyNumberFormat="1" applyFont="1" applyFill="1" applyAlignment="1">
      <alignment horizontal="left" vertical="center"/>
    </xf>
    <xf numFmtId="191" fontId="115" fillId="7" borderId="0" xfId="0" applyNumberFormat="1" applyFont="1" applyFill="1" applyAlignment="1">
      <alignment horizontal="left" vertical="center"/>
    </xf>
    <xf numFmtId="190" fontId="21" fillId="17" borderId="13" xfId="0" applyNumberFormat="1" applyFont="1" applyFill="1" applyBorder="1" applyAlignment="1" quotePrefix="1">
      <alignment horizontal="center" vertical="center"/>
    </xf>
    <xf numFmtId="191" fontId="3" fillId="36" borderId="13" xfId="0" applyNumberFormat="1" applyFont="1" applyFill="1" applyBorder="1" applyAlignment="1">
      <alignment horizontal="center" vertical="center"/>
    </xf>
    <xf numFmtId="191" fontId="1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191" fontId="3" fillId="8" borderId="33" xfId="0" applyNumberFormat="1" applyFont="1" applyFill="1" applyBorder="1" applyAlignment="1">
      <alignment horizontal="center" vertical="center"/>
    </xf>
    <xf numFmtId="0" fontId="21" fillId="41" borderId="34" xfId="0" applyFont="1" applyFill="1" applyBorder="1" applyAlignment="1">
      <alignment vertical="center"/>
    </xf>
    <xf numFmtId="0" fontId="21" fillId="41" borderId="35" xfId="0" applyFont="1" applyFill="1" applyBorder="1" applyAlignment="1">
      <alignment vertical="center"/>
    </xf>
    <xf numFmtId="0" fontId="21" fillId="41" borderId="36" xfId="0" applyFont="1" applyFill="1" applyBorder="1" applyAlignment="1">
      <alignment vertical="center"/>
    </xf>
    <xf numFmtId="0" fontId="3" fillId="37" borderId="0" xfId="0" applyFont="1" applyFill="1" applyAlignment="1">
      <alignment vertical="center"/>
    </xf>
    <xf numFmtId="0" fontId="0" fillId="37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190" fontId="21" fillId="8" borderId="13" xfId="0" applyNumberFormat="1" applyFont="1" applyFill="1" applyBorder="1" applyAlignment="1">
      <alignment horizontal="center" vertical="center" wrapText="1"/>
    </xf>
    <xf numFmtId="191" fontId="21" fillId="42" borderId="13" xfId="0" applyNumberFormat="1" applyFont="1" applyFill="1" applyBorder="1" applyAlignment="1" quotePrefix="1">
      <alignment horizontal="center" vertical="center"/>
    </xf>
    <xf numFmtId="0" fontId="21" fillId="42" borderId="13" xfId="0" applyFont="1" applyFill="1" applyBorder="1" applyAlignment="1">
      <alignment horizontal="left" vertical="center" wrapText="1"/>
    </xf>
    <xf numFmtId="0" fontId="21" fillId="42" borderId="13" xfId="0" applyFont="1" applyFill="1" applyBorder="1" applyAlignment="1">
      <alignment horizontal="center" vertical="center" wrapText="1"/>
    </xf>
    <xf numFmtId="190" fontId="21" fillId="42" borderId="13" xfId="0" applyNumberFormat="1" applyFont="1" applyFill="1" applyBorder="1" applyAlignment="1">
      <alignment horizontal="center" vertical="center"/>
    </xf>
    <xf numFmtId="49" fontId="21" fillId="42" borderId="13" xfId="0" applyNumberFormat="1" applyFont="1" applyFill="1" applyBorder="1" applyAlignment="1">
      <alignment horizontal="center" vertical="center" wrapText="1"/>
    </xf>
    <xf numFmtId="0" fontId="21" fillId="42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90" fontId="3" fillId="37" borderId="33" xfId="0" applyNumberFormat="1" applyFont="1" applyFill="1" applyBorder="1" applyAlignment="1">
      <alignment horizontal="center" vertical="center"/>
    </xf>
    <xf numFmtId="49" fontId="3" fillId="37" borderId="33" xfId="0" applyNumberFormat="1" applyFont="1" applyFill="1" applyBorder="1" applyAlignment="1">
      <alignment horizontal="center" vertical="center" wrapText="1"/>
    </xf>
    <xf numFmtId="191" fontId="113" fillId="13" borderId="13" xfId="0" applyNumberFormat="1" applyFont="1" applyFill="1" applyBorder="1" applyAlignment="1" quotePrefix="1">
      <alignment horizontal="center" vertical="center" wrapText="1"/>
    </xf>
    <xf numFmtId="0" fontId="3" fillId="43" borderId="13" xfId="0" applyFont="1" applyFill="1" applyBorder="1" applyAlignment="1" quotePrefix="1">
      <alignment horizontal="center" vertical="center"/>
    </xf>
    <xf numFmtId="191" fontId="3" fillId="43" borderId="13" xfId="0" applyNumberFormat="1" applyFont="1" applyFill="1" applyBorder="1" applyAlignment="1">
      <alignment horizontal="center" vertical="center"/>
    </xf>
    <xf numFmtId="191" fontId="3" fillId="43" borderId="13" xfId="0" applyNumberFormat="1" applyFont="1" applyFill="1" applyBorder="1" applyAlignment="1" quotePrefix="1">
      <alignment horizontal="center" vertical="center"/>
    </xf>
    <xf numFmtId="0" fontId="3" fillId="44" borderId="13" xfId="0" applyFont="1" applyFill="1" applyBorder="1" applyAlignment="1" quotePrefix="1">
      <alignment horizontal="center" vertical="center"/>
    </xf>
    <xf numFmtId="191" fontId="3" fillId="44" borderId="13" xfId="0" applyNumberFormat="1" applyFont="1" applyFill="1" applyBorder="1" applyAlignment="1">
      <alignment horizontal="center" vertical="center"/>
    </xf>
    <xf numFmtId="191" fontId="3" fillId="44" borderId="13" xfId="0" applyNumberFormat="1" applyFont="1" applyFill="1" applyBorder="1" applyAlignment="1" quotePrefix="1">
      <alignment horizontal="center" vertical="center"/>
    </xf>
    <xf numFmtId="0" fontId="21" fillId="17" borderId="13" xfId="0" applyFont="1" applyFill="1" applyBorder="1" applyAlignment="1">
      <alignment horizontal="center" vertical="center" wrapText="1"/>
    </xf>
    <xf numFmtId="191" fontId="115" fillId="13" borderId="13" xfId="0" applyNumberFormat="1" applyFont="1" applyFill="1" applyBorder="1" applyAlignment="1" quotePrefix="1">
      <alignment horizontal="center" vertical="center" wrapText="1"/>
    </xf>
    <xf numFmtId="0" fontId="32" fillId="0" borderId="0" xfId="0" applyFont="1" applyFill="1" applyBorder="1" applyAlignment="1">
      <alignment vertical="center"/>
    </xf>
    <xf numFmtId="0" fontId="3" fillId="11" borderId="33" xfId="0" applyFont="1" applyFill="1" applyBorder="1" applyAlignment="1">
      <alignment horizontal="center" vertical="center"/>
    </xf>
    <xf numFmtId="191" fontId="3" fillId="11" borderId="3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12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190" fontId="3" fillId="13" borderId="33" xfId="0" applyNumberFormat="1" applyFont="1" applyFill="1" applyBorder="1" applyAlignment="1">
      <alignment horizontal="center" vertical="center"/>
    </xf>
    <xf numFmtId="49" fontId="3" fillId="13" borderId="33" xfId="0" applyNumberFormat="1" applyFont="1" applyFill="1" applyBorder="1" applyAlignment="1" quotePrefix="1">
      <alignment horizontal="center" vertical="center"/>
    </xf>
    <xf numFmtId="191" fontId="3" fillId="13" borderId="33" xfId="0" applyNumberFormat="1" applyFont="1" applyFill="1" applyBorder="1" applyAlignment="1">
      <alignment horizontal="center" vertical="center" wrapText="1"/>
    </xf>
    <xf numFmtId="191" fontId="3" fillId="13" borderId="33" xfId="0" applyNumberFormat="1" applyFont="1" applyFill="1" applyBorder="1" applyAlignment="1" quotePrefix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37" xfId="0" applyFont="1" applyFill="1" applyBorder="1" applyAlignment="1">
      <alignment horizontal="center" vertical="center"/>
    </xf>
    <xf numFmtId="0" fontId="3" fillId="35" borderId="38" xfId="0" applyFont="1" applyFill="1" applyBorder="1" applyAlignment="1">
      <alignment horizontal="center" vertical="center"/>
    </xf>
    <xf numFmtId="0" fontId="3" fillId="13" borderId="38" xfId="0" applyFont="1" applyFill="1" applyBorder="1" applyAlignment="1">
      <alignment horizontal="center" vertical="center"/>
    </xf>
    <xf numFmtId="0" fontId="3" fillId="45" borderId="0" xfId="0" applyFont="1" applyFill="1" applyBorder="1" applyAlignment="1">
      <alignment horizontal="left" vertical="center" shrinkToFit="1"/>
    </xf>
    <xf numFmtId="16" fontId="14" fillId="0" borderId="17" xfId="0" applyNumberFormat="1" applyFont="1" applyFill="1" applyBorder="1" applyAlignment="1">
      <alignment horizontal="left" vertical="center"/>
    </xf>
    <xf numFmtId="16" fontId="14" fillId="0" borderId="0" xfId="0" applyNumberFormat="1" applyFont="1" applyFill="1" applyBorder="1" applyAlignment="1">
      <alignment horizontal="left" vertical="center"/>
    </xf>
    <xf numFmtId="190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0" fillId="3" borderId="39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" fillId="37" borderId="0" xfId="0" applyFont="1" applyFill="1" applyBorder="1" applyAlignment="1">
      <alignment horizontal="left" vertical="center" wrapText="1"/>
    </xf>
    <xf numFmtId="16" fontId="5" fillId="37" borderId="0" xfId="0" applyNumberFormat="1" applyFont="1" applyFill="1" applyBorder="1" applyAlignment="1" quotePrefix="1">
      <alignment horizontal="center" vertical="center" wrapText="1"/>
    </xf>
    <xf numFmtId="0" fontId="5" fillId="37" borderId="0" xfId="0" applyFont="1" applyFill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/>
    </xf>
    <xf numFmtId="49" fontId="21" fillId="17" borderId="37" xfId="0" applyNumberFormat="1" applyFont="1" applyFill="1" applyBorder="1" applyAlignment="1" quotePrefix="1">
      <alignment horizontal="center" vertical="center"/>
    </xf>
    <xf numFmtId="0" fontId="21" fillId="8" borderId="38" xfId="0" applyFont="1" applyFill="1" applyBorder="1" applyAlignment="1">
      <alignment horizontal="left" vertical="center" wrapText="1"/>
    </xf>
    <xf numFmtId="49" fontId="21" fillId="8" borderId="37" xfId="0" applyNumberFormat="1" applyFont="1" applyFill="1" applyBorder="1" applyAlignment="1" quotePrefix="1">
      <alignment horizontal="center" vertical="center"/>
    </xf>
    <xf numFmtId="0" fontId="21" fillId="17" borderId="38" xfId="0" applyFont="1" applyFill="1" applyBorder="1" applyAlignment="1">
      <alignment horizontal="left" vertical="center" wrapText="1"/>
    </xf>
    <xf numFmtId="190" fontId="21" fillId="8" borderId="38" xfId="0" applyNumberFormat="1" applyFont="1" applyFill="1" applyBorder="1" applyAlignment="1">
      <alignment horizontal="left" vertical="center"/>
    </xf>
    <xf numFmtId="191" fontId="21" fillId="0" borderId="13" xfId="0" applyNumberFormat="1" applyFont="1" applyBorder="1" applyAlignment="1">
      <alignment horizontal="center" vertical="center"/>
    </xf>
    <xf numFmtId="16" fontId="21" fillId="0" borderId="13" xfId="0" applyNumberFormat="1" applyFont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 wrapText="1"/>
    </xf>
    <xf numFmtId="0" fontId="35" fillId="3" borderId="40" xfId="0" applyFont="1" applyFill="1" applyBorder="1" applyAlignment="1">
      <alignment horizontal="left" vertical="center"/>
    </xf>
    <xf numFmtId="0" fontId="35" fillId="0" borderId="40" xfId="0" applyFont="1" applyBorder="1" applyAlignment="1">
      <alignment horizontal="left" vertical="center"/>
    </xf>
    <xf numFmtId="49" fontId="21" fillId="0" borderId="13" xfId="0" applyNumberFormat="1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191" fontId="21" fillId="0" borderId="37" xfId="0" applyNumberFormat="1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46" borderId="38" xfId="0" applyFont="1" applyFill="1" applyBorder="1" applyAlignment="1">
      <alignment horizontal="center" vertical="center"/>
    </xf>
    <xf numFmtId="0" fontId="21" fillId="46" borderId="13" xfId="0" applyFont="1" applyFill="1" applyBorder="1" applyAlignment="1">
      <alignment horizontal="center" vertical="center"/>
    </xf>
    <xf numFmtId="49" fontId="21" fillId="46" borderId="13" xfId="0" applyNumberFormat="1" applyFont="1" applyFill="1" applyBorder="1" applyAlignment="1">
      <alignment horizontal="center" vertical="center"/>
    </xf>
    <xf numFmtId="191" fontId="21" fillId="46" borderId="13" xfId="0" applyNumberFormat="1" applyFont="1" applyFill="1" applyBorder="1" applyAlignment="1">
      <alignment horizontal="center" vertical="center" wrapText="1"/>
    </xf>
    <xf numFmtId="49" fontId="21" fillId="42" borderId="13" xfId="0" applyNumberFormat="1" applyFont="1" applyFill="1" applyBorder="1" applyAlignment="1">
      <alignment horizontal="center" vertical="center"/>
    </xf>
    <xf numFmtId="191" fontId="21" fillId="42" borderId="37" xfId="0" applyNumberFormat="1" applyFont="1" applyFill="1" applyBorder="1" applyAlignment="1">
      <alignment horizontal="center" vertical="center"/>
    </xf>
    <xf numFmtId="0" fontId="21" fillId="0" borderId="39" xfId="0" applyFont="1" applyBorder="1" applyAlignment="1">
      <alignment horizontal="left" vertical="center"/>
    </xf>
    <xf numFmtId="0" fontId="21" fillId="0" borderId="42" xfId="0" applyFont="1" applyBorder="1" applyAlignment="1">
      <alignment horizontal="left" vertical="center"/>
    </xf>
    <xf numFmtId="0" fontId="21" fillId="0" borderId="37" xfId="0" applyFont="1" applyFill="1" applyBorder="1" applyAlignment="1">
      <alignment horizontal="center" vertical="center"/>
    </xf>
    <xf numFmtId="191" fontId="21" fillId="37" borderId="38" xfId="0" applyNumberFormat="1" applyFont="1" applyFill="1" applyBorder="1" applyAlignment="1" quotePrefix="1">
      <alignment horizontal="center" vertical="center"/>
    </xf>
    <xf numFmtId="191" fontId="21" fillId="0" borderId="37" xfId="0" applyNumberFormat="1" applyFont="1" applyFill="1" applyBorder="1" applyAlignment="1" quotePrefix="1">
      <alignment horizontal="center" vertical="center"/>
    </xf>
    <xf numFmtId="191" fontId="21" fillId="37" borderId="41" xfId="0" applyNumberFormat="1" applyFont="1" applyFill="1" applyBorder="1" applyAlignment="1" quotePrefix="1">
      <alignment horizontal="center" vertical="center"/>
    </xf>
    <xf numFmtId="191" fontId="21" fillId="37" borderId="41" xfId="0" applyNumberFormat="1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left" vertical="center"/>
    </xf>
    <xf numFmtId="0" fontId="35" fillId="0" borderId="4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21" fillId="0" borderId="33" xfId="0" applyFont="1" applyFill="1" applyBorder="1" applyAlignment="1">
      <alignment horizontal="center" vertical="center" wrapText="1" shrinkToFit="1"/>
    </xf>
    <xf numFmtId="0" fontId="21" fillId="46" borderId="3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3" fillId="0" borderId="37" xfId="0" applyFont="1" applyBorder="1" applyAlignment="1" quotePrefix="1">
      <alignment horizontal="center" vertical="center"/>
    </xf>
    <xf numFmtId="0" fontId="3" fillId="36" borderId="37" xfId="0" applyFont="1" applyFill="1" applyBorder="1" applyAlignment="1" quotePrefix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35" fillId="15" borderId="40" xfId="0" applyFont="1" applyFill="1" applyBorder="1" applyAlignment="1">
      <alignment vertical="center"/>
    </xf>
    <xf numFmtId="0" fontId="20" fillId="15" borderId="39" xfId="0" applyFont="1" applyFill="1" applyBorder="1" applyAlignment="1">
      <alignment vertical="center"/>
    </xf>
    <xf numFmtId="49" fontId="21" fillId="0" borderId="13" xfId="0" applyNumberFormat="1" applyFont="1" applyBorder="1" applyAlignment="1">
      <alignment horizontal="center" vertical="center"/>
    </xf>
    <xf numFmtId="16" fontId="21" fillId="35" borderId="13" xfId="0" applyNumberFormat="1" applyFont="1" applyFill="1" applyBorder="1" applyAlignment="1">
      <alignment horizontal="center" vertical="center" wrapText="1"/>
    </xf>
    <xf numFmtId="16" fontId="21" fillId="37" borderId="13" xfId="0" applyNumberFormat="1" applyFont="1" applyFill="1" applyBorder="1" applyAlignment="1" quotePrefix="1">
      <alignment horizontal="center" vertical="center" wrapText="1"/>
    </xf>
    <xf numFmtId="16" fontId="21" fillId="0" borderId="13" xfId="0" applyNumberFormat="1" applyFont="1" applyBorder="1" applyAlignment="1" quotePrefix="1">
      <alignment horizontal="center" vertical="center"/>
    </xf>
    <xf numFmtId="16" fontId="119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6" fontId="21" fillId="0" borderId="45" xfId="0" applyNumberFormat="1" applyFont="1" applyBorder="1" applyAlignment="1">
      <alignment horizontal="center" vertical="center" wrapText="1"/>
    </xf>
    <xf numFmtId="16" fontId="21" fillId="0" borderId="38" xfId="0" applyNumberFormat="1" applyFont="1" applyBorder="1" applyAlignment="1">
      <alignment horizontal="center" vertical="center"/>
    </xf>
    <xf numFmtId="16" fontId="21" fillId="0" borderId="37" xfId="0" applyNumberFormat="1" applyFont="1" applyBorder="1" applyAlignment="1">
      <alignment horizontal="center" vertical="center"/>
    </xf>
    <xf numFmtId="16" fontId="14" fillId="0" borderId="38" xfId="0" applyNumberFormat="1" applyFont="1" applyBorder="1" applyAlignment="1">
      <alignment horizontal="center" vertical="center"/>
    </xf>
    <xf numFmtId="16" fontId="14" fillId="0" borderId="37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16" fontId="14" fillId="0" borderId="46" xfId="0" applyNumberFormat="1" applyFont="1" applyBorder="1" applyAlignment="1">
      <alignment horizontal="center" vertical="center"/>
    </xf>
    <xf numFmtId="16" fontId="14" fillId="0" borderId="33" xfId="0" applyNumberFormat="1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49" fontId="14" fillId="0" borderId="33" xfId="0" applyNumberFormat="1" applyFont="1" applyBorder="1" applyAlignment="1">
      <alignment horizontal="center" vertical="center" wrapText="1"/>
    </xf>
    <xf numFmtId="49" fontId="14" fillId="0" borderId="33" xfId="0" applyNumberFormat="1" applyFont="1" applyBorder="1" applyAlignment="1">
      <alignment horizontal="center" vertical="center"/>
    </xf>
    <xf numFmtId="16" fontId="14" fillId="35" borderId="33" xfId="0" applyNumberFormat="1" applyFont="1" applyFill="1" applyBorder="1" applyAlignment="1">
      <alignment horizontal="center" vertical="center" wrapText="1"/>
    </xf>
    <xf numFmtId="16" fontId="14" fillId="37" borderId="33" xfId="0" applyNumberFormat="1" applyFont="1" applyFill="1" applyBorder="1" applyAlignment="1" quotePrefix="1">
      <alignment horizontal="center" vertical="center" wrapText="1"/>
    </xf>
    <xf numFmtId="16" fontId="14" fillId="0" borderId="33" xfId="0" applyNumberFormat="1" applyFont="1" applyBorder="1" applyAlignment="1" quotePrefix="1">
      <alignment horizontal="center" vertical="center"/>
    </xf>
    <xf numFmtId="16" fontId="14" fillId="0" borderId="47" xfId="0" applyNumberFormat="1" applyFont="1" applyBorder="1" applyAlignment="1">
      <alignment horizontal="center" vertical="center"/>
    </xf>
    <xf numFmtId="191" fontId="21" fillId="0" borderId="47" xfId="0" applyNumberFormat="1" applyFont="1" applyBorder="1" applyAlignment="1">
      <alignment horizontal="center" vertical="center"/>
    </xf>
    <xf numFmtId="190" fontId="27" fillId="0" borderId="13" xfId="0" applyNumberFormat="1" applyFont="1" applyFill="1" applyBorder="1" applyAlignment="1">
      <alignment horizontal="center" vertical="center"/>
    </xf>
    <xf numFmtId="0" fontId="27" fillId="0" borderId="38" xfId="0" applyFont="1" applyBorder="1" applyAlignment="1">
      <alignment horizontal="center" vertical="center" wrapText="1" shrinkToFit="1"/>
    </xf>
    <xf numFmtId="0" fontId="27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190" fontId="27" fillId="0" borderId="13" xfId="0" applyNumberFormat="1" applyFont="1" applyBorder="1" applyAlignment="1">
      <alignment horizontal="center" vertical="center"/>
    </xf>
    <xf numFmtId="191" fontId="27" fillId="0" borderId="13" xfId="0" applyNumberFormat="1" applyFont="1" applyBorder="1" applyAlignment="1">
      <alignment horizontal="center" vertical="center"/>
    </xf>
    <xf numFmtId="191" fontId="27" fillId="0" borderId="37" xfId="0" applyNumberFormat="1" applyFont="1" applyBorder="1" applyAlignment="1">
      <alignment horizontal="center" vertical="center"/>
    </xf>
    <xf numFmtId="191" fontId="114" fillId="35" borderId="13" xfId="0" applyNumberFormat="1" applyFont="1" applyFill="1" applyBorder="1" applyAlignment="1">
      <alignment horizontal="center" vertical="center" wrapText="1"/>
    </xf>
    <xf numFmtId="0" fontId="21" fillId="47" borderId="13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32" fillId="37" borderId="0" xfId="0" applyFont="1" applyFill="1" applyAlignment="1">
      <alignment horizontal="left" vertical="center"/>
    </xf>
    <xf numFmtId="0" fontId="3" fillId="48" borderId="39" xfId="0" applyFont="1" applyFill="1" applyBorder="1" applyAlignment="1">
      <alignment vertical="center"/>
    </xf>
    <xf numFmtId="0" fontId="33" fillId="48" borderId="40" xfId="0" applyFont="1" applyFill="1" applyBorder="1" applyAlignment="1">
      <alignment vertical="center"/>
    </xf>
    <xf numFmtId="0" fontId="120" fillId="0" borderId="0" xfId="0" applyFont="1" applyAlignment="1">
      <alignment vertical="center"/>
    </xf>
    <xf numFmtId="0" fontId="21" fillId="0" borderId="38" xfId="0" applyFont="1" applyBorder="1" applyAlignment="1">
      <alignment horizontal="center" vertical="center"/>
    </xf>
    <xf numFmtId="191" fontId="21" fillId="0" borderId="13" xfId="0" applyNumberFormat="1" applyFont="1" applyBorder="1" applyAlignment="1">
      <alignment horizontal="center" vertical="center" wrapText="1"/>
    </xf>
    <xf numFmtId="0" fontId="114" fillId="35" borderId="13" xfId="0" applyFont="1" applyFill="1" applyBorder="1" applyAlignment="1" quotePrefix="1">
      <alignment horizontal="center" vertical="center"/>
    </xf>
    <xf numFmtId="0" fontId="122" fillId="0" borderId="0" xfId="0" applyFont="1" applyAlignment="1">
      <alignment horizontal="center" vertical="center"/>
    </xf>
    <xf numFmtId="16" fontId="27" fillId="0" borderId="38" xfId="0" applyNumberFormat="1" applyFont="1" applyBorder="1" applyAlignment="1">
      <alignment horizontal="left" vertical="center"/>
    </xf>
    <xf numFmtId="16" fontId="27" fillId="0" borderId="13" xfId="0" applyNumberFormat="1" applyFont="1" applyBorder="1" applyAlignment="1">
      <alignment horizontal="center" vertical="center"/>
    </xf>
    <xf numFmtId="191" fontId="27" fillId="0" borderId="33" xfId="0" applyNumberFormat="1" applyFont="1" applyBorder="1" applyAlignment="1">
      <alignment horizontal="center" vertical="center"/>
    </xf>
    <xf numFmtId="191" fontId="27" fillId="49" borderId="13" xfId="0" applyNumberFormat="1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 vertical="center"/>
    </xf>
    <xf numFmtId="191" fontId="3" fillId="36" borderId="13" xfId="0" applyNumberFormat="1" applyFont="1" applyFill="1" applyBorder="1" applyAlignment="1">
      <alignment horizontal="center" vertical="center" wrapText="1"/>
    </xf>
    <xf numFmtId="191" fontId="27" fillId="49" borderId="37" xfId="0" applyNumberFormat="1" applyFont="1" applyFill="1" applyBorder="1" applyAlignment="1">
      <alignment horizontal="center" vertical="center"/>
    </xf>
    <xf numFmtId="191" fontId="27" fillId="40" borderId="47" xfId="0" applyNumberFormat="1" applyFont="1" applyFill="1" applyBorder="1" applyAlignment="1">
      <alignment horizontal="center" vertical="center"/>
    </xf>
    <xf numFmtId="191" fontId="27" fillId="40" borderId="33" xfId="0" applyNumberFormat="1" applyFont="1" applyFill="1" applyBorder="1" applyAlignment="1">
      <alignment horizontal="center" vertical="center"/>
    </xf>
    <xf numFmtId="49" fontId="27" fillId="0" borderId="33" xfId="0" applyNumberFormat="1" applyFont="1" applyFill="1" applyBorder="1" applyAlignment="1">
      <alignment horizontal="center" vertical="center" wrapText="1"/>
    </xf>
    <xf numFmtId="191" fontId="27" fillId="0" borderId="33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23" fillId="0" borderId="10" xfId="0" applyFont="1" applyBorder="1" applyAlignment="1">
      <alignment horizontal="left" vertical="center"/>
    </xf>
    <xf numFmtId="191" fontId="0" fillId="35" borderId="13" xfId="0" applyNumberFormat="1" applyFill="1" applyBorder="1" applyAlignment="1" quotePrefix="1">
      <alignment horizontal="center" vertical="center" wrapText="1"/>
    </xf>
    <xf numFmtId="191" fontId="3" fillId="0" borderId="37" xfId="0" applyNumberFormat="1" applyFont="1" applyBorder="1" applyAlignment="1">
      <alignment horizontal="center" vertical="center"/>
    </xf>
    <xf numFmtId="49" fontId="3" fillId="13" borderId="13" xfId="0" applyNumberFormat="1" applyFont="1" applyFill="1" applyBorder="1" applyAlignment="1">
      <alignment horizontal="center" vertical="center" wrapText="1"/>
    </xf>
    <xf numFmtId="49" fontId="3" fillId="13" borderId="33" xfId="0" applyNumberFormat="1" applyFont="1" applyFill="1" applyBorder="1" applyAlignment="1">
      <alignment horizontal="center" vertical="center" wrapText="1"/>
    </xf>
    <xf numFmtId="191" fontId="21" fillId="0" borderId="33" xfId="0" applyNumberFormat="1" applyFont="1" applyBorder="1" applyAlignment="1">
      <alignment horizontal="center" vertical="center" wrapText="1"/>
    </xf>
    <xf numFmtId="0" fontId="32" fillId="0" borderId="40" xfId="0" applyFont="1" applyBorder="1" applyAlignment="1">
      <alignment horizontal="left" vertical="center"/>
    </xf>
    <xf numFmtId="0" fontId="40" fillId="0" borderId="39" xfId="0" applyFont="1" applyBorder="1" applyAlignment="1">
      <alignment horizontal="left" vertical="center"/>
    </xf>
    <xf numFmtId="0" fontId="40" fillId="0" borderId="42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5" fillId="0" borderId="0" xfId="0" applyFont="1" applyFill="1" applyAlignment="1">
      <alignment vertical="center"/>
    </xf>
    <xf numFmtId="0" fontId="35" fillId="0" borderId="0" xfId="0" applyFont="1" applyAlignment="1">
      <alignment vertical="center"/>
    </xf>
    <xf numFmtId="0" fontId="3" fillId="0" borderId="48" xfId="0" applyFont="1" applyBorder="1" applyAlignment="1" quotePrefix="1">
      <alignment horizontal="center" vertical="center"/>
    </xf>
    <xf numFmtId="190" fontId="27" fillId="30" borderId="13" xfId="0" applyNumberFormat="1" applyFont="1" applyFill="1" applyBorder="1" applyAlignment="1">
      <alignment horizontal="center" vertical="center"/>
    </xf>
    <xf numFmtId="49" fontId="27" fillId="30" borderId="13" xfId="0" applyNumberFormat="1" applyFont="1" applyFill="1" applyBorder="1" applyAlignment="1">
      <alignment horizontal="center" vertical="center" wrapText="1"/>
    </xf>
    <xf numFmtId="49" fontId="27" fillId="30" borderId="33" xfId="0" applyNumberFormat="1" applyFont="1" applyFill="1" applyBorder="1" applyAlignment="1">
      <alignment horizontal="center" vertical="center" wrapText="1"/>
    </xf>
    <xf numFmtId="191" fontId="27" fillId="30" borderId="33" xfId="0" applyNumberFormat="1" applyFont="1" applyFill="1" applyBorder="1" applyAlignment="1">
      <alignment horizontal="center" vertical="center" wrapText="1"/>
    </xf>
    <xf numFmtId="191" fontId="27" fillId="30" borderId="33" xfId="0" applyNumberFormat="1" applyFont="1" applyFill="1" applyBorder="1" applyAlignment="1" quotePrefix="1">
      <alignment horizontal="center" vertical="center" wrapText="1"/>
    </xf>
    <xf numFmtId="191" fontId="27" fillId="30" borderId="47" xfId="0" applyNumberFormat="1" applyFont="1" applyFill="1" applyBorder="1" applyAlignment="1" quotePrefix="1">
      <alignment horizontal="center" vertical="center" wrapText="1"/>
    </xf>
    <xf numFmtId="0" fontId="3" fillId="30" borderId="0" xfId="0" applyFont="1" applyFill="1" applyAlignment="1">
      <alignment vertical="center"/>
    </xf>
    <xf numFmtId="16" fontId="124" fillId="30" borderId="38" xfId="0" applyNumberFormat="1" applyFont="1" applyFill="1" applyBorder="1" applyAlignment="1">
      <alignment horizontal="left" vertical="center"/>
    </xf>
    <xf numFmtId="16" fontId="124" fillId="30" borderId="13" xfId="0" applyNumberFormat="1" applyFont="1" applyFill="1" applyBorder="1" applyAlignment="1">
      <alignment horizontal="left" vertical="center"/>
    </xf>
    <xf numFmtId="191" fontId="3" fillId="37" borderId="0" xfId="0" applyNumberFormat="1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vertical="center"/>
    </xf>
    <xf numFmtId="0" fontId="0" fillId="37" borderId="0" xfId="0" applyFont="1" applyFill="1" applyBorder="1" applyAlignment="1">
      <alignment vertical="center"/>
    </xf>
    <xf numFmtId="0" fontId="3" fillId="37" borderId="0" xfId="0" applyFont="1" applyFill="1" applyBorder="1" applyAlignment="1">
      <alignment horizontal="left" vertical="center" shrinkToFit="1"/>
    </xf>
    <xf numFmtId="0" fontId="0" fillId="37" borderId="0" xfId="0" applyFont="1" applyFill="1" applyBorder="1" applyAlignment="1">
      <alignment vertical="center"/>
    </xf>
    <xf numFmtId="191" fontId="3" fillId="17" borderId="13" xfId="0" applyNumberFormat="1" applyFont="1" applyFill="1" applyBorder="1" applyAlignment="1">
      <alignment horizontal="center" vertical="center"/>
    </xf>
    <xf numFmtId="191" fontId="21" fillId="8" borderId="13" xfId="0" applyNumberFormat="1" applyFont="1" applyFill="1" applyBorder="1" applyAlignment="1" quotePrefix="1">
      <alignment horizontal="center" vertical="center"/>
    </xf>
    <xf numFmtId="191" fontId="21" fillId="17" borderId="13" xfId="0" applyNumberFormat="1" applyFont="1" applyFill="1" applyBorder="1" applyAlignment="1" quotePrefix="1">
      <alignment horizontal="center" vertical="center"/>
    </xf>
    <xf numFmtId="0" fontId="21" fillId="17" borderId="13" xfId="0" applyFont="1" applyFill="1" applyBorder="1" applyAlignment="1">
      <alignment horizontal="center" vertical="center"/>
    </xf>
    <xf numFmtId="0" fontId="20" fillId="15" borderId="34" xfId="0" applyFont="1" applyFill="1" applyBorder="1" applyAlignment="1">
      <alignment vertical="center"/>
    </xf>
    <xf numFmtId="0" fontId="20" fillId="15" borderId="35" xfId="0" applyFont="1" applyFill="1" applyBorder="1" applyAlignment="1">
      <alignment vertical="center"/>
    </xf>
    <xf numFmtId="0" fontId="20" fillId="15" borderId="36" xfId="0" applyFont="1" applyFill="1" applyBorder="1" applyAlignment="1">
      <alignment vertical="center"/>
    </xf>
    <xf numFmtId="0" fontId="27" fillId="0" borderId="17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191" fontId="3" fillId="10" borderId="0" xfId="0" applyNumberFormat="1" applyFont="1" applyFill="1" applyAlignment="1">
      <alignment horizontal="left" vertical="center"/>
    </xf>
    <xf numFmtId="191" fontId="3" fillId="0" borderId="1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 shrinkToFit="1"/>
    </xf>
    <xf numFmtId="0" fontId="3" fillId="0" borderId="24" xfId="0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center"/>
    </xf>
    <xf numFmtId="191" fontId="27" fillId="0" borderId="13" xfId="0" applyNumberFormat="1" applyFont="1" applyBorder="1" applyAlignment="1">
      <alignment horizontal="center" vertical="center" wrapText="1"/>
    </xf>
    <xf numFmtId="0" fontId="125" fillId="0" borderId="33" xfId="0" applyFont="1" applyBorder="1" applyAlignment="1">
      <alignment horizontal="center" vertical="center"/>
    </xf>
    <xf numFmtId="190" fontId="21" fillId="8" borderId="13" xfId="0" applyNumberFormat="1" applyFont="1" applyFill="1" applyBorder="1" applyAlignment="1" quotePrefix="1">
      <alignment horizontal="center" vertical="center"/>
    </xf>
    <xf numFmtId="0" fontId="126" fillId="8" borderId="38" xfId="0" applyFont="1" applyFill="1" applyBorder="1" applyAlignment="1">
      <alignment horizontal="center" vertical="center" wrapText="1"/>
    </xf>
    <xf numFmtId="0" fontId="126" fillId="8" borderId="13" xfId="0" applyFont="1" applyFill="1" applyBorder="1" applyAlignment="1">
      <alignment horizontal="center" vertical="center" wrapText="1"/>
    </xf>
    <xf numFmtId="49" fontId="44" fillId="8" borderId="13" xfId="0" applyNumberFormat="1" applyFont="1" applyFill="1" applyBorder="1" applyAlignment="1">
      <alignment horizontal="center" vertical="center"/>
    </xf>
    <xf numFmtId="49" fontId="44" fillId="8" borderId="13" xfId="0" applyNumberFormat="1" applyFont="1" applyFill="1" applyBorder="1" applyAlignment="1">
      <alignment horizontal="center" vertical="center" wrapText="1"/>
    </xf>
    <xf numFmtId="191" fontId="44" fillId="8" borderId="13" xfId="0" applyNumberFormat="1" applyFont="1" applyFill="1" applyBorder="1" applyAlignment="1" quotePrefix="1">
      <alignment horizontal="center" vertical="center"/>
    </xf>
    <xf numFmtId="0" fontId="44" fillId="0" borderId="38" xfId="0" applyFont="1" applyBorder="1" applyAlignment="1">
      <alignment horizontal="center" vertical="center" wrapText="1"/>
    </xf>
    <xf numFmtId="0" fontId="44" fillId="0" borderId="13" xfId="0" applyFont="1" applyBorder="1" applyAlignment="1" quotePrefix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49" fontId="44" fillId="0" borderId="13" xfId="0" applyNumberFormat="1" applyFont="1" applyBorder="1" applyAlignment="1">
      <alignment horizontal="center" vertical="center"/>
    </xf>
    <xf numFmtId="49" fontId="44" fillId="0" borderId="13" xfId="0" applyNumberFormat="1" applyFont="1" applyBorder="1" applyAlignment="1">
      <alignment horizontal="center" vertical="center" wrapText="1"/>
    </xf>
    <xf numFmtId="191" fontId="44" fillId="0" borderId="13" xfId="0" applyNumberFormat="1" applyFont="1" applyBorder="1" applyAlignment="1">
      <alignment horizontal="center" vertical="center"/>
    </xf>
    <xf numFmtId="191" fontId="44" fillId="0" borderId="13" xfId="0" applyNumberFormat="1" applyFont="1" applyBorder="1" applyAlignment="1" quotePrefix="1">
      <alignment horizontal="center" vertical="center"/>
    </xf>
    <xf numFmtId="191" fontId="44" fillId="0" borderId="37" xfId="0" applyNumberFormat="1" applyFont="1" applyBorder="1" applyAlignment="1" quotePrefix="1">
      <alignment horizontal="center" vertical="center"/>
    </xf>
    <xf numFmtId="0" fontId="44" fillId="9" borderId="13" xfId="0" applyFont="1" applyFill="1" applyBorder="1" applyAlignment="1" quotePrefix="1">
      <alignment horizontal="center" vertical="center" wrapText="1"/>
    </xf>
    <xf numFmtId="0" fontId="44" fillId="9" borderId="13" xfId="0" applyFont="1" applyFill="1" applyBorder="1" applyAlignment="1">
      <alignment horizontal="center" vertical="center"/>
    </xf>
    <xf numFmtId="49" fontId="44" fillId="9" borderId="13" xfId="0" applyNumberFormat="1" applyFont="1" applyFill="1" applyBorder="1" applyAlignment="1">
      <alignment horizontal="center" vertical="center"/>
    </xf>
    <xf numFmtId="49" fontId="44" fillId="9" borderId="13" xfId="0" applyNumberFormat="1" applyFont="1" applyFill="1" applyBorder="1" applyAlignment="1">
      <alignment horizontal="center" vertical="center" wrapText="1"/>
    </xf>
    <xf numFmtId="191" fontId="44" fillId="9" borderId="13" xfId="0" applyNumberFormat="1" applyFont="1" applyFill="1" applyBorder="1" applyAlignment="1">
      <alignment horizontal="center" vertical="center"/>
    </xf>
    <xf numFmtId="191" fontId="44" fillId="9" borderId="13" xfId="0" applyNumberFormat="1" applyFont="1" applyFill="1" applyBorder="1" applyAlignment="1" quotePrefix="1">
      <alignment horizontal="center" vertical="center"/>
    </xf>
    <xf numFmtId="191" fontId="44" fillId="9" borderId="37" xfId="0" applyNumberFormat="1" applyFont="1" applyFill="1" applyBorder="1" applyAlignment="1" quotePrefix="1">
      <alignment horizontal="center" vertical="center"/>
    </xf>
    <xf numFmtId="0" fontId="126" fillId="50" borderId="13" xfId="0" applyFont="1" applyFill="1" applyBorder="1" applyAlignment="1">
      <alignment horizontal="center" vertical="center"/>
    </xf>
    <xf numFmtId="49" fontId="44" fillId="50" borderId="13" xfId="0" applyNumberFormat="1" applyFont="1" applyFill="1" applyBorder="1" applyAlignment="1">
      <alignment horizontal="center" vertical="center"/>
    </xf>
    <xf numFmtId="49" fontId="44" fillId="50" borderId="13" xfId="0" applyNumberFormat="1" applyFont="1" applyFill="1" applyBorder="1" applyAlignment="1">
      <alignment horizontal="center" vertical="center" wrapText="1"/>
    </xf>
    <xf numFmtId="191" fontId="44" fillId="50" borderId="13" xfId="0" applyNumberFormat="1" applyFont="1" applyFill="1" applyBorder="1" applyAlignment="1">
      <alignment horizontal="center" vertical="center"/>
    </xf>
    <xf numFmtId="191" fontId="44" fillId="50" borderId="13" xfId="0" applyNumberFormat="1" applyFont="1" applyFill="1" applyBorder="1" applyAlignment="1" quotePrefix="1">
      <alignment horizontal="center" vertical="center"/>
    </xf>
    <xf numFmtId="191" fontId="44" fillId="50" borderId="37" xfId="0" applyNumberFormat="1" applyFont="1" applyFill="1" applyBorder="1" applyAlignment="1" quotePrefix="1">
      <alignment horizontal="center" vertical="center"/>
    </xf>
    <xf numFmtId="0" fontId="44" fillId="8" borderId="38" xfId="0" applyFont="1" applyFill="1" applyBorder="1" applyAlignment="1">
      <alignment horizontal="center" vertical="center" wrapText="1"/>
    </xf>
    <xf numFmtId="0" fontId="44" fillId="8" borderId="13" xfId="0" applyFont="1" applyFill="1" applyBorder="1" applyAlignment="1">
      <alignment horizontal="center" vertical="center" wrapText="1"/>
    </xf>
    <xf numFmtId="0" fontId="44" fillId="8" borderId="13" xfId="0" applyFont="1" applyFill="1" applyBorder="1" applyAlignment="1">
      <alignment horizontal="center" vertical="center"/>
    </xf>
    <xf numFmtId="191" fontId="44" fillId="8" borderId="13" xfId="0" applyNumberFormat="1" applyFont="1" applyFill="1" applyBorder="1" applyAlignment="1">
      <alignment horizontal="center" vertical="center"/>
    </xf>
    <xf numFmtId="191" fontId="44" fillId="8" borderId="37" xfId="0" applyNumberFormat="1" applyFont="1" applyFill="1" applyBorder="1" applyAlignment="1" quotePrefix="1">
      <alignment horizontal="center" vertical="center"/>
    </xf>
    <xf numFmtId="16" fontId="44" fillId="50" borderId="13" xfId="0" applyNumberFormat="1" applyFont="1" applyFill="1" applyBorder="1" applyAlignment="1">
      <alignment horizontal="center" vertical="center" wrapText="1"/>
    </xf>
    <xf numFmtId="0" fontId="44" fillId="50" borderId="38" xfId="0" applyFont="1" applyFill="1" applyBorder="1" applyAlignment="1">
      <alignment horizontal="center" vertical="center" wrapText="1"/>
    </xf>
    <xf numFmtId="0" fontId="44" fillId="50" borderId="13" xfId="0" applyFont="1" applyFill="1" applyBorder="1" applyAlignment="1" quotePrefix="1">
      <alignment horizontal="center" vertical="center" wrapText="1"/>
    </xf>
    <xf numFmtId="0" fontId="127" fillId="0" borderId="13" xfId="0" applyFont="1" applyBorder="1" applyAlignment="1" quotePrefix="1">
      <alignment horizontal="center" vertical="center" wrapText="1"/>
    </xf>
    <xf numFmtId="0" fontId="44" fillId="9" borderId="49" xfId="0" applyFont="1" applyFill="1" applyBorder="1" applyAlignment="1">
      <alignment horizontal="center" vertical="center" wrapText="1"/>
    </xf>
    <xf numFmtId="0" fontId="44" fillId="9" borderId="41" xfId="0" applyFont="1" applyFill="1" applyBorder="1" applyAlignment="1" quotePrefix="1">
      <alignment horizontal="center" vertical="center" wrapText="1"/>
    </xf>
    <xf numFmtId="0" fontId="44" fillId="9" borderId="41" xfId="0" applyFont="1" applyFill="1" applyBorder="1" applyAlignment="1">
      <alignment horizontal="center" vertical="center"/>
    </xf>
    <xf numFmtId="49" fontId="44" fillId="9" borderId="41" xfId="0" applyNumberFormat="1" applyFont="1" applyFill="1" applyBorder="1" applyAlignment="1">
      <alignment horizontal="center" vertical="center"/>
    </xf>
    <xf numFmtId="49" fontId="44" fillId="9" borderId="41" xfId="0" applyNumberFormat="1" applyFont="1" applyFill="1" applyBorder="1" applyAlignment="1">
      <alignment horizontal="center" vertical="center" wrapText="1"/>
    </xf>
    <xf numFmtId="191" fontId="44" fillId="9" borderId="41" xfId="0" applyNumberFormat="1" applyFont="1" applyFill="1" applyBorder="1" applyAlignment="1">
      <alignment horizontal="center" vertical="center"/>
    </xf>
    <xf numFmtId="191" fontId="44" fillId="9" borderId="41" xfId="0" applyNumberFormat="1" applyFont="1" applyFill="1" applyBorder="1" applyAlignment="1" quotePrefix="1">
      <alignment horizontal="center" vertical="center"/>
    </xf>
    <xf numFmtId="191" fontId="44" fillId="9" borderId="48" xfId="0" applyNumberFormat="1" applyFont="1" applyFill="1" applyBorder="1" applyAlignment="1" quotePrefix="1">
      <alignment horizontal="center" vertical="center"/>
    </xf>
    <xf numFmtId="16" fontId="44" fillId="0" borderId="13" xfId="0" applyNumberFormat="1" applyFont="1" applyBorder="1" applyAlignment="1">
      <alignment horizontal="center" vertical="center" wrapText="1"/>
    </xf>
    <xf numFmtId="0" fontId="125" fillId="0" borderId="13" xfId="0" applyFont="1" applyBorder="1" applyAlignment="1">
      <alignment horizontal="center" vertical="center"/>
    </xf>
    <xf numFmtId="0" fontId="125" fillId="0" borderId="13" xfId="0" applyFont="1" applyBorder="1" applyAlignment="1">
      <alignment horizontal="center" vertical="center"/>
    </xf>
    <xf numFmtId="0" fontId="21" fillId="8" borderId="13" xfId="0" applyFont="1" applyFill="1" applyBorder="1" applyAlignment="1" quotePrefix="1">
      <alignment horizontal="center" vertical="center" wrapText="1"/>
    </xf>
    <xf numFmtId="0" fontId="21" fillId="9" borderId="38" xfId="0" applyFont="1" applyFill="1" applyBorder="1" applyAlignment="1">
      <alignment horizontal="left" vertical="center" wrapText="1"/>
    </xf>
    <xf numFmtId="0" fontId="21" fillId="9" borderId="13" xfId="0" applyFont="1" applyFill="1" applyBorder="1" applyAlignment="1">
      <alignment horizontal="center" vertical="center" wrapText="1"/>
    </xf>
    <xf numFmtId="190" fontId="21" fillId="9" borderId="13" xfId="0" applyNumberFormat="1" applyFont="1" applyFill="1" applyBorder="1" applyAlignment="1">
      <alignment horizontal="center" vertical="center"/>
    </xf>
    <xf numFmtId="190" fontId="21" fillId="9" borderId="13" xfId="0" applyNumberFormat="1" applyFont="1" applyFill="1" applyBorder="1" applyAlignment="1">
      <alignment horizontal="center" vertical="center" wrapText="1"/>
    </xf>
    <xf numFmtId="0" fontId="21" fillId="9" borderId="13" xfId="0" applyFont="1" applyFill="1" applyBorder="1" applyAlignment="1">
      <alignment horizontal="center" vertical="center"/>
    </xf>
    <xf numFmtId="191" fontId="3" fillId="9" borderId="33" xfId="0" applyNumberFormat="1" applyFont="1" applyFill="1" applyBorder="1" applyAlignment="1">
      <alignment horizontal="center" vertical="center"/>
    </xf>
    <xf numFmtId="191" fontId="21" fillId="9" borderId="13" xfId="0" applyNumberFormat="1" applyFont="1" applyFill="1" applyBorder="1" applyAlignment="1" quotePrefix="1">
      <alignment horizontal="center" vertical="center"/>
    </xf>
    <xf numFmtId="49" fontId="21" fillId="9" borderId="37" xfId="0" applyNumberFormat="1" applyFont="1" applyFill="1" applyBorder="1" applyAlignment="1" quotePrefix="1">
      <alignment horizontal="center" vertical="center"/>
    </xf>
    <xf numFmtId="0" fontId="21" fillId="9" borderId="13" xfId="0" applyFont="1" applyFill="1" applyBorder="1" applyAlignment="1" quotePrefix="1">
      <alignment horizontal="center" vertical="center" wrapText="1"/>
    </xf>
    <xf numFmtId="190" fontId="21" fillId="9" borderId="13" xfId="0" applyNumberFormat="1" applyFont="1" applyFill="1" applyBorder="1" applyAlignment="1" quotePrefix="1">
      <alignment horizontal="center" vertical="center"/>
    </xf>
    <xf numFmtId="0" fontId="21" fillId="9" borderId="13" xfId="0" applyFont="1" applyFill="1" applyBorder="1" applyAlignment="1">
      <alignment horizontal="center" vertical="center"/>
    </xf>
    <xf numFmtId="191" fontId="3" fillId="9" borderId="13" xfId="0" applyNumberFormat="1" applyFont="1" applyFill="1" applyBorder="1" applyAlignment="1">
      <alignment horizontal="center" vertical="center"/>
    </xf>
    <xf numFmtId="190" fontId="21" fillId="9" borderId="38" xfId="0" applyNumberFormat="1" applyFont="1" applyFill="1" applyBorder="1" applyAlignment="1">
      <alignment horizontal="left" vertical="center"/>
    </xf>
    <xf numFmtId="191" fontId="21" fillId="9" borderId="37" xfId="0" applyNumberFormat="1" applyFont="1" applyFill="1" applyBorder="1" applyAlignment="1" quotePrefix="1">
      <alignment horizontal="center" vertical="center"/>
    </xf>
    <xf numFmtId="0" fontId="21" fillId="9" borderId="13" xfId="0" applyFont="1" applyFill="1" applyBorder="1" applyAlignment="1">
      <alignment horizontal="center" vertical="center"/>
    </xf>
    <xf numFmtId="0" fontId="128" fillId="13" borderId="38" xfId="0" applyFont="1" applyFill="1" applyBorder="1" applyAlignment="1">
      <alignment horizontal="center" vertical="center"/>
    </xf>
    <xf numFmtId="0" fontId="128" fillId="13" borderId="13" xfId="0" applyFont="1" applyFill="1" applyBorder="1" applyAlignment="1">
      <alignment horizontal="center" vertical="center"/>
    </xf>
    <xf numFmtId="190" fontId="128" fillId="13" borderId="13" xfId="0" applyNumberFormat="1" applyFont="1" applyFill="1" applyBorder="1" applyAlignment="1">
      <alignment horizontal="center" vertical="center"/>
    </xf>
    <xf numFmtId="49" fontId="128" fillId="13" borderId="13" xfId="0" applyNumberFormat="1" applyFont="1" applyFill="1" applyBorder="1" applyAlignment="1" quotePrefix="1">
      <alignment horizontal="center" vertical="center"/>
    </xf>
    <xf numFmtId="49" fontId="128" fillId="13" borderId="13" xfId="0" applyNumberFormat="1" applyFont="1" applyFill="1" applyBorder="1" applyAlignment="1">
      <alignment horizontal="center" vertical="center" wrapText="1"/>
    </xf>
    <xf numFmtId="191" fontId="128" fillId="13" borderId="13" xfId="0" applyNumberFormat="1" applyFont="1" applyFill="1" applyBorder="1" applyAlignment="1">
      <alignment horizontal="center" vertical="center" wrapText="1"/>
    </xf>
    <xf numFmtId="191" fontId="27" fillId="0" borderId="47" xfId="0" applyNumberFormat="1" applyFont="1" applyFill="1" applyBorder="1" applyAlignment="1">
      <alignment horizontal="center" vertical="center" wrapText="1"/>
    </xf>
    <xf numFmtId="16" fontId="44" fillId="0" borderId="12" xfId="0" applyNumberFormat="1" applyFont="1" applyBorder="1" applyAlignment="1">
      <alignment horizontal="center" vertical="center" wrapText="1"/>
    </xf>
    <xf numFmtId="0" fontId="129" fillId="40" borderId="38" xfId="0" applyFont="1" applyFill="1" applyBorder="1" applyAlignment="1">
      <alignment horizontal="center" vertical="center" wrapText="1" shrinkToFit="1"/>
    </xf>
    <xf numFmtId="0" fontId="129" fillId="40" borderId="13" xfId="0" applyFont="1" applyFill="1" applyBorder="1" applyAlignment="1">
      <alignment horizontal="center" vertical="center" wrapText="1"/>
    </xf>
    <xf numFmtId="0" fontId="129" fillId="40" borderId="13" xfId="0" applyFont="1" applyFill="1" applyBorder="1" applyAlignment="1">
      <alignment horizontal="center" vertical="center"/>
    </xf>
    <xf numFmtId="190" fontId="129" fillId="40" borderId="13" xfId="0" applyNumberFormat="1" applyFont="1" applyFill="1" applyBorder="1" applyAlignment="1">
      <alignment horizontal="center" vertical="center"/>
    </xf>
    <xf numFmtId="191" fontId="129" fillId="40" borderId="13" xfId="0" applyNumberFormat="1" applyFont="1" applyFill="1" applyBorder="1" applyAlignment="1">
      <alignment horizontal="center" vertical="center"/>
    </xf>
    <xf numFmtId="0" fontId="130" fillId="0" borderId="38" xfId="0" applyFont="1" applyBorder="1" applyAlignment="1">
      <alignment horizontal="center" vertical="center"/>
    </xf>
    <xf numFmtId="0" fontId="130" fillId="0" borderId="13" xfId="0" applyFont="1" applyBorder="1" applyAlignment="1">
      <alignment horizontal="center" vertical="center"/>
    </xf>
    <xf numFmtId="191" fontId="130" fillId="0" borderId="13" xfId="0" applyNumberFormat="1" applyFont="1" applyBorder="1" applyAlignment="1">
      <alignment horizontal="center" vertical="center"/>
    </xf>
    <xf numFmtId="191" fontId="130" fillId="0" borderId="13" xfId="0" applyNumberFormat="1" applyFont="1" applyBorder="1" applyAlignment="1">
      <alignment horizontal="center" vertical="center" wrapText="1"/>
    </xf>
    <xf numFmtId="0" fontId="98" fillId="0" borderId="0" xfId="0" applyFont="1" applyAlignment="1">
      <alignment vertical="center"/>
    </xf>
    <xf numFmtId="0" fontId="100" fillId="8" borderId="0" xfId="0" applyFont="1" applyFill="1" applyAlignment="1">
      <alignment vertical="center"/>
    </xf>
    <xf numFmtId="0" fontId="131" fillId="0" borderId="38" xfId="0" applyFont="1" applyBorder="1" applyAlignment="1">
      <alignment horizontal="center" vertical="center"/>
    </xf>
    <xf numFmtId="191" fontId="132" fillId="0" borderId="13" xfId="0" applyNumberFormat="1" applyFont="1" applyBorder="1" applyAlignment="1">
      <alignment horizontal="center" vertical="center"/>
    </xf>
    <xf numFmtId="0" fontId="44" fillId="9" borderId="13" xfId="0" applyFont="1" applyFill="1" applyBorder="1" applyAlignment="1">
      <alignment horizontal="center" vertical="center" wrapText="1"/>
    </xf>
    <xf numFmtId="0" fontId="44" fillId="50" borderId="13" xfId="0" applyFont="1" applyFill="1" applyBorder="1" applyAlignment="1">
      <alignment horizontal="center" vertical="center"/>
    </xf>
    <xf numFmtId="0" fontId="126" fillId="50" borderId="21" xfId="0" applyFont="1" applyFill="1" applyBorder="1" applyAlignment="1">
      <alignment horizontal="center" vertical="center"/>
    </xf>
    <xf numFmtId="49" fontId="44" fillId="50" borderId="21" xfId="0" applyNumberFormat="1" applyFont="1" applyFill="1" applyBorder="1" applyAlignment="1">
      <alignment horizontal="center" vertical="center"/>
    </xf>
    <xf numFmtId="16" fontId="44" fillId="8" borderId="13" xfId="0" applyNumberFormat="1" applyFont="1" applyFill="1" applyBorder="1" applyAlignment="1">
      <alignment horizontal="center" vertical="center"/>
    </xf>
    <xf numFmtId="16" fontId="44" fillId="9" borderId="13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21" fillId="47" borderId="37" xfId="0" applyFont="1" applyFill="1" applyBorder="1" applyAlignment="1">
      <alignment horizontal="center" vertical="center" wrapText="1"/>
    </xf>
    <xf numFmtId="0" fontId="114" fillId="13" borderId="38" xfId="0" applyFont="1" applyFill="1" applyBorder="1" applyAlignment="1">
      <alignment horizontal="center" vertical="center"/>
    </xf>
    <xf numFmtId="0" fontId="114" fillId="13" borderId="13" xfId="0" applyFont="1" applyFill="1" applyBorder="1" applyAlignment="1">
      <alignment horizontal="center" vertical="center"/>
    </xf>
    <xf numFmtId="191" fontId="3" fillId="0" borderId="33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91" fontId="129" fillId="49" borderId="13" xfId="0" applyNumberFormat="1" applyFont="1" applyFill="1" applyBorder="1" applyAlignment="1">
      <alignment horizontal="center" vertical="center" wrapText="1"/>
    </xf>
    <xf numFmtId="0" fontId="129" fillId="49" borderId="13" xfId="0" applyFont="1" applyFill="1" applyBorder="1" applyAlignment="1">
      <alignment horizontal="center" vertical="center"/>
    </xf>
    <xf numFmtId="191" fontId="129" fillId="49" borderId="13" xfId="0" applyNumberFormat="1" applyFont="1" applyFill="1" applyBorder="1" applyAlignment="1">
      <alignment horizontal="center" vertical="center"/>
    </xf>
    <xf numFmtId="0" fontId="130" fillId="40" borderId="13" xfId="0" applyFont="1" applyFill="1" applyBorder="1" applyAlignment="1">
      <alignment horizontal="center" vertical="center"/>
    </xf>
    <xf numFmtId="0" fontId="129" fillId="40" borderId="33" xfId="0" applyFont="1" applyFill="1" applyBorder="1" applyAlignment="1">
      <alignment horizontal="center" vertical="center"/>
    </xf>
    <xf numFmtId="191" fontId="129" fillId="40" borderId="33" xfId="0" applyNumberFormat="1" applyFont="1" applyFill="1" applyBorder="1" applyAlignment="1">
      <alignment horizontal="center" vertical="center"/>
    </xf>
    <xf numFmtId="191" fontId="130" fillId="40" borderId="13" xfId="0" applyNumberFormat="1" applyFont="1" applyFill="1" applyBorder="1" applyAlignment="1">
      <alignment horizontal="center" vertical="center"/>
    </xf>
    <xf numFmtId="191" fontId="132" fillId="40" borderId="13" xfId="0" applyNumberFormat="1" applyFont="1" applyFill="1" applyBorder="1" applyAlignment="1">
      <alignment horizontal="center" vertical="center"/>
    </xf>
    <xf numFmtId="0" fontId="44" fillId="50" borderId="13" xfId="0" applyFont="1" applyFill="1" applyBorder="1" applyAlignment="1">
      <alignment horizontal="center" vertical="center" wrapText="1"/>
    </xf>
    <xf numFmtId="0" fontId="44" fillId="50" borderId="12" xfId="0" applyFont="1" applyFill="1" applyBorder="1" applyAlignment="1">
      <alignment horizontal="center" vertical="center" wrapText="1"/>
    </xf>
    <xf numFmtId="0" fontId="50" fillId="9" borderId="12" xfId="0" applyFont="1" applyFill="1" applyBorder="1" applyAlignment="1">
      <alignment horizontal="center" vertical="center"/>
    </xf>
    <xf numFmtId="49" fontId="50" fillId="9" borderId="13" xfId="0" applyNumberFormat="1" applyFont="1" applyFill="1" applyBorder="1" applyAlignment="1" quotePrefix="1">
      <alignment horizontal="center" vertical="center"/>
    </xf>
    <xf numFmtId="0" fontId="50" fillId="9" borderId="13" xfId="0" applyFont="1" applyFill="1" applyBorder="1" applyAlignment="1">
      <alignment horizontal="center" vertical="center"/>
    </xf>
    <xf numFmtId="191" fontId="133" fillId="0" borderId="13" xfId="0" applyNumberFormat="1" applyFont="1" applyBorder="1" applyAlignment="1">
      <alignment horizontal="center" vertical="center" wrapText="1"/>
    </xf>
    <xf numFmtId="0" fontId="133" fillId="0" borderId="13" xfId="0" applyFont="1" applyBorder="1" applyAlignment="1">
      <alignment horizontal="center" vertical="center"/>
    </xf>
    <xf numFmtId="0" fontId="114" fillId="35" borderId="38" xfId="0" applyFont="1" applyFill="1" applyBorder="1" applyAlignment="1">
      <alignment horizontal="center" vertical="center"/>
    </xf>
    <xf numFmtId="16" fontId="129" fillId="0" borderId="46" xfId="0" applyNumberFormat="1" applyFont="1" applyBorder="1" applyAlignment="1">
      <alignment horizontal="left" vertical="center" wrapText="1"/>
    </xf>
    <xf numFmtId="16" fontId="129" fillId="0" borderId="33" xfId="0" applyNumberFormat="1" applyFont="1" applyBorder="1" applyAlignment="1">
      <alignment horizontal="left" vertical="center"/>
    </xf>
    <xf numFmtId="16" fontId="124" fillId="37" borderId="38" xfId="0" applyNumberFormat="1" applyFont="1" applyFill="1" applyBorder="1" applyAlignment="1">
      <alignment horizontal="left" vertical="center"/>
    </xf>
    <xf numFmtId="16" fontId="124" fillId="37" borderId="13" xfId="0" applyNumberFormat="1" applyFont="1" applyFill="1" applyBorder="1" applyAlignment="1">
      <alignment horizontal="left" vertical="center"/>
    </xf>
    <xf numFmtId="190" fontId="27" fillId="37" borderId="13" xfId="0" applyNumberFormat="1" applyFont="1" applyFill="1" applyBorder="1" applyAlignment="1">
      <alignment horizontal="center" vertical="center"/>
    </xf>
    <xf numFmtId="49" fontId="27" fillId="37" borderId="13" xfId="0" applyNumberFormat="1" applyFont="1" applyFill="1" applyBorder="1" applyAlignment="1">
      <alignment horizontal="center" vertical="center" wrapText="1"/>
    </xf>
    <xf numFmtId="49" fontId="27" fillId="37" borderId="33" xfId="0" applyNumberFormat="1" applyFont="1" applyFill="1" applyBorder="1" applyAlignment="1">
      <alignment horizontal="center" vertical="center" wrapText="1"/>
    </xf>
    <xf numFmtId="0" fontId="27" fillId="37" borderId="13" xfId="0" applyFont="1" applyFill="1" applyBorder="1" applyAlignment="1">
      <alignment horizontal="center" vertical="center"/>
    </xf>
    <xf numFmtId="191" fontId="27" fillId="37" borderId="33" xfId="0" applyNumberFormat="1" applyFont="1" applyFill="1" applyBorder="1" applyAlignment="1">
      <alignment horizontal="center" vertical="center" wrapText="1"/>
    </xf>
    <xf numFmtId="191" fontId="27" fillId="37" borderId="33" xfId="0" applyNumberFormat="1" applyFont="1" applyFill="1" applyBorder="1" applyAlignment="1" quotePrefix="1">
      <alignment horizontal="center" vertical="center" wrapText="1"/>
    </xf>
    <xf numFmtId="191" fontId="27" fillId="37" borderId="47" xfId="0" applyNumberFormat="1" applyFont="1" applyFill="1" applyBorder="1" applyAlignment="1" quotePrefix="1">
      <alignment horizontal="center" vertical="center" wrapText="1"/>
    </xf>
    <xf numFmtId="0" fontId="134" fillId="40" borderId="38" xfId="0" applyFont="1" applyFill="1" applyBorder="1" applyAlignment="1">
      <alignment horizontal="center" vertical="center" wrapText="1"/>
    </xf>
    <xf numFmtId="0" fontId="134" fillId="40" borderId="13" xfId="0" applyFont="1" applyFill="1" applyBorder="1" applyAlignment="1">
      <alignment horizontal="center" vertical="center" wrapText="1"/>
    </xf>
    <xf numFmtId="0" fontId="134" fillId="40" borderId="13" xfId="0" applyFont="1" applyFill="1" applyBorder="1" applyAlignment="1">
      <alignment horizontal="center" vertical="center"/>
    </xf>
    <xf numFmtId="49" fontId="134" fillId="40" borderId="13" xfId="0" applyNumberFormat="1" applyFont="1" applyFill="1" applyBorder="1" applyAlignment="1">
      <alignment horizontal="center" vertical="center"/>
    </xf>
    <xf numFmtId="49" fontId="134" fillId="40" borderId="13" xfId="0" applyNumberFormat="1" applyFont="1" applyFill="1" applyBorder="1" applyAlignment="1">
      <alignment horizontal="center" vertical="center" wrapText="1"/>
    </xf>
    <xf numFmtId="191" fontId="134" fillId="40" borderId="13" xfId="0" applyNumberFormat="1" applyFont="1" applyFill="1" applyBorder="1" applyAlignment="1">
      <alignment horizontal="center" vertical="center"/>
    </xf>
    <xf numFmtId="0" fontId="130" fillId="0" borderId="13" xfId="0" applyFont="1" applyBorder="1" applyAlignment="1">
      <alignment horizontal="center" vertical="center" wrapText="1"/>
    </xf>
    <xf numFmtId="0" fontId="48" fillId="51" borderId="40" xfId="0" applyFont="1" applyFill="1" applyBorder="1" applyAlignment="1">
      <alignment vertical="center"/>
    </xf>
    <xf numFmtId="0" fontId="48" fillId="51" borderId="39" xfId="0" applyFont="1" applyFill="1" applyBorder="1" applyAlignment="1">
      <alignment vertical="center"/>
    </xf>
    <xf numFmtId="0" fontId="48" fillId="51" borderId="42" xfId="0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14" fillId="0" borderId="4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shrinkToFit="1"/>
    </xf>
    <xf numFmtId="0" fontId="125" fillId="0" borderId="38" xfId="0" applyFont="1" applyBorder="1" applyAlignment="1">
      <alignment horizontal="center" vertical="center" wrapText="1" shrinkToFit="1"/>
    </xf>
    <xf numFmtId="0" fontId="125" fillId="0" borderId="13" xfId="0" applyFont="1" applyBorder="1" applyAlignment="1">
      <alignment horizontal="center" vertical="center" wrapText="1"/>
    </xf>
    <xf numFmtId="0" fontId="125" fillId="0" borderId="13" xfId="0" applyFont="1" applyBorder="1" applyAlignment="1">
      <alignment horizontal="center" vertical="center"/>
    </xf>
    <xf numFmtId="191" fontId="125" fillId="0" borderId="13" xfId="0" applyNumberFormat="1" applyFont="1" applyBorder="1" applyAlignment="1">
      <alignment horizontal="center" vertical="center"/>
    </xf>
    <xf numFmtId="191" fontId="125" fillId="0" borderId="37" xfId="0" applyNumberFormat="1" applyFont="1" applyBorder="1" applyAlignment="1">
      <alignment horizontal="center" vertical="center"/>
    </xf>
    <xf numFmtId="0" fontId="115" fillId="0" borderId="0" xfId="0" applyFont="1" applyAlignment="1">
      <alignment horizontal="left" vertical="center" shrinkToFit="1"/>
    </xf>
    <xf numFmtId="0" fontId="113" fillId="0" borderId="0" xfId="0" applyFont="1" applyAlignment="1">
      <alignment vertical="center"/>
    </xf>
    <xf numFmtId="0" fontId="115" fillId="0" borderId="0" xfId="0" applyFont="1" applyAlignment="1">
      <alignment vertical="center"/>
    </xf>
    <xf numFmtId="0" fontId="135" fillId="0" borderId="0" xfId="0" applyFont="1" applyAlignment="1">
      <alignment vertical="center"/>
    </xf>
    <xf numFmtId="16" fontId="27" fillId="0" borderId="13" xfId="0" applyNumberFormat="1" applyFont="1" applyBorder="1" applyAlignment="1">
      <alignment horizontal="center" vertical="center" wrapText="1"/>
    </xf>
    <xf numFmtId="0" fontId="27" fillId="49" borderId="13" xfId="0" applyFont="1" applyFill="1" applyBorder="1" applyAlignment="1">
      <alignment horizontal="center" vertical="center"/>
    </xf>
    <xf numFmtId="0" fontId="27" fillId="49" borderId="13" xfId="0" applyFont="1" applyFill="1" applyBorder="1" applyAlignment="1">
      <alignment horizontal="center" vertical="center" wrapText="1"/>
    </xf>
    <xf numFmtId="191" fontId="21" fillId="40" borderId="13" xfId="0" applyNumberFormat="1" applyFont="1" applyFill="1" applyBorder="1" applyAlignment="1">
      <alignment horizontal="center" vertical="center" wrapText="1"/>
    </xf>
    <xf numFmtId="0" fontId="21" fillId="40" borderId="13" xfId="0" applyFont="1" applyFill="1" applyBorder="1" applyAlignment="1">
      <alignment horizontal="center" vertical="center"/>
    </xf>
    <xf numFmtId="191" fontId="27" fillId="49" borderId="13" xfId="0" applyNumberFormat="1" applyFont="1" applyFill="1" applyBorder="1" applyAlignment="1">
      <alignment horizontal="center" vertical="center" wrapText="1"/>
    </xf>
    <xf numFmtId="0" fontId="27" fillId="40" borderId="13" xfId="0" applyFont="1" applyFill="1" applyBorder="1" applyAlignment="1">
      <alignment horizontal="center" wrapText="1"/>
    </xf>
    <xf numFmtId="0" fontId="27" fillId="40" borderId="13" xfId="0" applyFont="1" applyFill="1" applyBorder="1" applyAlignment="1">
      <alignment horizontal="center" vertical="center"/>
    </xf>
    <xf numFmtId="0" fontId="27" fillId="40" borderId="13" xfId="0" applyFont="1" applyFill="1" applyBorder="1" applyAlignment="1">
      <alignment horizontal="center" vertical="center" wrapText="1"/>
    </xf>
    <xf numFmtId="191" fontId="27" fillId="40" borderId="13" xfId="0" applyNumberFormat="1" applyFont="1" applyFill="1" applyBorder="1" applyAlignment="1">
      <alignment horizontal="center" vertical="center"/>
    </xf>
    <xf numFmtId="0" fontId="27" fillId="40" borderId="33" xfId="0" applyFont="1" applyFill="1" applyBorder="1" applyAlignment="1">
      <alignment horizontal="center" vertical="center"/>
    </xf>
    <xf numFmtId="190" fontId="136" fillId="40" borderId="13" xfId="0" applyNumberFormat="1" applyFont="1" applyFill="1" applyBorder="1" applyAlignment="1">
      <alignment horizontal="center" vertical="center"/>
    </xf>
    <xf numFmtId="0" fontId="136" fillId="40" borderId="38" xfId="0" applyFont="1" applyFill="1" applyBorder="1" applyAlignment="1">
      <alignment horizontal="center" vertical="center" wrapText="1" shrinkToFit="1"/>
    </xf>
    <xf numFmtId="0" fontId="136" fillId="40" borderId="13" xfId="0" applyFont="1" applyFill="1" applyBorder="1" applyAlignment="1">
      <alignment horizontal="center" vertical="center" wrapText="1"/>
    </xf>
    <xf numFmtId="0" fontId="136" fillId="40" borderId="13" xfId="0" applyFont="1" applyFill="1" applyBorder="1" applyAlignment="1">
      <alignment horizontal="center" vertical="center"/>
    </xf>
    <xf numFmtId="191" fontId="136" fillId="40" borderId="13" xfId="0" applyNumberFormat="1" applyFont="1" applyFill="1" applyBorder="1" applyAlignment="1">
      <alignment horizontal="center" vertical="center"/>
    </xf>
    <xf numFmtId="0" fontId="137" fillId="47" borderId="13" xfId="0" applyFont="1" applyFill="1" applyBorder="1" applyAlignment="1">
      <alignment horizontal="center" vertical="center"/>
    </xf>
    <xf numFmtId="0" fontId="138" fillId="0" borderId="13" xfId="0" applyFont="1" applyBorder="1" applyAlignment="1">
      <alignment horizontal="center" vertical="center"/>
    </xf>
    <xf numFmtId="0" fontId="58" fillId="37" borderId="0" xfId="0" applyFont="1" applyFill="1" applyAlignment="1">
      <alignment vertical="center"/>
    </xf>
    <xf numFmtId="0" fontId="49" fillId="51" borderId="50" xfId="0" applyFont="1" applyFill="1" applyBorder="1" applyAlignment="1">
      <alignment horizontal="left" vertical="center"/>
    </xf>
    <xf numFmtId="0" fontId="49" fillId="51" borderId="51" xfId="0" applyFont="1" applyFill="1" applyBorder="1" applyAlignment="1">
      <alignment horizontal="center" vertical="center"/>
    </xf>
    <xf numFmtId="190" fontId="49" fillId="51" borderId="51" xfId="0" applyNumberFormat="1" applyFont="1" applyFill="1" applyBorder="1" applyAlignment="1">
      <alignment horizontal="center" vertical="center"/>
    </xf>
    <xf numFmtId="49" fontId="49" fillId="51" borderId="51" xfId="0" applyNumberFormat="1" applyFont="1" applyFill="1" applyBorder="1" applyAlignment="1">
      <alignment horizontal="center" vertical="center" wrapText="1"/>
    </xf>
    <xf numFmtId="191" fontId="49" fillId="51" borderId="51" xfId="0" applyNumberFormat="1" applyFont="1" applyFill="1" applyBorder="1" applyAlignment="1">
      <alignment horizontal="center" vertical="center" wrapText="1"/>
    </xf>
    <xf numFmtId="191" fontId="49" fillId="51" borderId="51" xfId="0" applyNumberFormat="1" applyFont="1" applyFill="1" applyBorder="1" applyAlignment="1" quotePrefix="1">
      <alignment horizontal="center" vertical="center" wrapText="1"/>
    </xf>
    <xf numFmtId="191" fontId="49" fillId="51" borderId="51" xfId="0" applyNumberFormat="1" applyFont="1" applyFill="1" applyBorder="1" applyAlignment="1">
      <alignment horizontal="center" vertical="center"/>
    </xf>
    <xf numFmtId="191" fontId="49" fillId="51" borderId="52" xfId="0" applyNumberFormat="1" applyFont="1" applyFill="1" applyBorder="1" applyAlignment="1">
      <alignment horizontal="center" vertical="center" wrapText="1"/>
    </xf>
    <xf numFmtId="191" fontId="49" fillId="0" borderId="0" xfId="0" applyNumberFormat="1" applyFont="1" applyAlignment="1">
      <alignment horizontal="center" vertical="center" wrapText="1"/>
    </xf>
    <xf numFmtId="0" fontId="49" fillId="0" borderId="0" xfId="0" applyFont="1" applyAlignment="1">
      <alignment vertical="center"/>
    </xf>
    <xf numFmtId="191" fontId="49" fillId="0" borderId="0" xfId="0" applyNumberFormat="1" applyFont="1" applyAlignment="1" quotePrefix="1">
      <alignment horizontal="center" vertical="center" wrapText="1"/>
    </xf>
    <xf numFmtId="0" fontId="114" fillId="0" borderId="0" xfId="0" applyFont="1" applyAlignment="1">
      <alignment horizontal="left" vertical="center" shrinkToFit="1"/>
    </xf>
    <xf numFmtId="0" fontId="27" fillId="30" borderId="13" xfId="0" applyFont="1" applyFill="1" applyBorder="1" applyAlignment="1">
      <alignment horizontal="center" vertical="center"/>
    </xf>
    <xf numFmtId="191" fontId="139" fillId="0" borderId="13" xfId="0" applyNumberFormat="1" applyFont="1" applyBorder="1" applyAlignment="1">
      <alignment horizontal="center" vertical="center" wrapText="1"/>
    </xf>
    <xf numFmtId="190" fontId="140" fillId="0" borderId="13" xfId="0" applyNumberFormat="1" applyFont="1" applyBorder="1" applyAlignment="1">
      <alignment horizontal="center" vertical="center"/>
    </xf>
    <xf numFmtId="49" fontId="3" fillId="37" borderId="13" xfId="0" applyNumberFormat="1" applyFont="1" applyFill="1" applyBorder="1" applyAlignment="1">
      <alignment horizontal="center" vertical="center" wrapText="1"/>
    </xf>
    <xf numFmtId="0" fontId="141" fillId="8" borderId="38" xfId="0" applyFont="1" applyFill="1" applyBorder="1" applyAlignment="1">
      <alignment horizontal="left" vertical="center" wrapText="1"/>
    </xf>
    <xf numFmtId="0" fontId="141" fillId="8" borderId="13" xfId="0" applyFont="1" applyFill="1" applyBorder="1" applyAlignment="1" quotePrefix="1">
      <alignment horizontal="center" vertical="center" wrapText="1"/>
    </xf>
    <xf numFmtId="190" fontId="141" fillId="8" borderId="13" xfId="0" applyNumberFormat="1" applyFont="1" applyFill="1" applyBorder="1" applyAlignment="1" quotePrefix="1">
      <alignment horizontal="center" vertical="center"/>
    </xf>
    <xf numFmtId="0" fontId="141" fillId="17" borderId="38" xfId="0" applyFont="1" applyFill="1" applyBorder="1" applyAlignment="1">
      <alignment horizontal="left" vertical="center" wrapText="1"/>
    </xf>
    <xf numFmtId="0" fontId="141" fillId="17" borderId="13" xfId="0" applyFont="1" applyFill="1" applyBorder="1" applyAlignment="1">
      <alignment horizontal="center" vertical="center" wrapText="1"/>
    </xf>
    <xf numFmtId="0" fontId="21" fillId="17" borderId="13" xfId="0" applyFont="1" applyFill="1" applyBorder="1" applyAlignment="1" quotePrefix="1">
      <alignment horizontal="center" vertical="center" wrapText="1"/>
    </xf>
    <xf numFmtId="191" fontId="3" fillId="8" borderId="13" xfId="0" applyNumberFormat="1" applyFont="1" applyFill="1" applyBorder="1" applyAlignment="1">
      <alignment horizontal="center" vertical="center"/>
    </xf>
    <xf numFmtId="191" fontId="141" fillId="8" borderId="13" xfId="0" applyNumberFormat="1" applyFont="1" applyFill="1" applyBorder="1" applyAlignment="1" quotePrefix="1">
      <alignment horizontal="center" vertical="center"/>
    </xf>
    <xf numFmtId="0" fontId="62" fillId="8" borderId="38" xfId="0" applyFont="1" applyFill="1" applyBorder="1" applyAlignment="1">
      <alignment horizontal="left" vertical="center" wrapText="1"/>
    </xf>
    <xf numFmtId="0" fontId="62" fillId="8" borderId="13" xfId="0" applyFont="1" applyFill="1" applyBorder="1" applyAlignment="1" quotePrefix="1">
      <alignment horizontal="center" vertical="center" wrapText="1"/>
    </xf>
    <xf numFmtId="0" fontId="125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91" fontId="3" fillId="0" borderId="33" xfId="0" applyNumberFormat="1" applyFont="1" applyBorder="1" applyAlignment="1">
      <alignment horizontal="center" vertical="center" wrapText="1"/>
    </xf>
    <xf numFmtId="0" fontId="21" fillId="47" borderId="44" xfId="0" applyFont="1" applyFill="1" applyBorder="1" applyAlignment="1">
      <alignment horizontal="center" vertical="center"/>
    </xf>
    <xf numFmtId="0" fontId="35" fillId="36" borderId="34" xfId="0" applyFont="1" applyFill="1" applyBorder="1" applyAlignment="1">
      <alignment vertical="center"/>
    </xf>
    <xf numFmtId="0" fontId="3" fillId="36" borderId="35" xfId="0" applyFont="1" applyFill="1" applyBorder="1" applyAlignment="1">
      <alignment vertical="center"/>
    </xf>
    <xf numFmtId="49" fontId="27" fillId="0" borderId="13" xfId="0" applyNumberFormat="1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49" fontId="27" fillId="0" borderId="33" xfId="0" applyNumberFormat="1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 wrapText="1"/>
    </xf>
    <xf numFmtId="190" fontId="27" fillId="0" borderId="13" xfId="0" applyNumberFormat="1" applyFont="1" applyBorder="1" applyAlignment="1" quotePrefix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191" fontId="44" fillId="0" borderId="13" xfId="0" applyNumberFormat="1" applyFont="1" applyBorder="1" applyAlignment="1" quotePrefix="1">
      <alignment horizontal="center" vertical="center" wrapText="1"/>
    </xf>
    <xf numFmtId="191" fontId="44" fillId="0" borderId="33" xfId="0" applyNumberFormat="1" applyFont="1" applyBorder="1" applyAlignment="1">
      <alignment horizontal="center" vertical="center"/>
    </xf>
    <xf numFmtId="191" fontId="44" fillId="0" borderId="33" xfId="0" applyNumberFormat="1" applyFont="1" applyBorder="1" applyAlignment="1">
      <alignment horizontal="center" vertical="center" wrapText="1"/>
    </xf>
    <xf numFmtId="191" fontId="44" fillId="0" borderId="33" xfId="0" applyNumberFormat="1" applyFont="1" applyBorder="1" applyAlignment="1" quotePrefix="1">
      <alignment horizontal="center" vertical="center" wrapText="1"/>
    </xf>
    <xf numFmtId="0" fontId="44" fillId="0" borderId="33" xfId="0" applyFont="1" applyBorder="1" applyAlignment="1">
      <alignment horizontal="center" vertical="center"/>
    </xf>
    <xf numFmtId="191" fontId="44" fillId="0" borderId="13" xfId="0" applyNumberFormat="1" applyFont="1" applyBorder="1" applyAlignment="1">
      <alignment horizontal="center" vertical="center" wrapText="1"/>
    </xf>
    <xf numFmtId="191" fontId="44" fillId="0" borderId="37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191" fontId="44" fillId="0" borderId="0" xfId="0" applyNumberFormat="1" applyFont="1" applyAlignment="1">
      <alignment vertical="center"/>
    </xf>
    <xf numFmtId="191" fontId="44" fillId="0" borderId="0" xfId="0" applyNumberFormat="1" applyFont="1" applyAlignment="1">
      <alignment horizontal="center" vertical="center"/>
    </xf>
    <xf numFmtId="191" fontId="44" fillId="0" borderId="12" xfId="0" applyNumberFormat="1" applyFont="1" applyBorder="1" applyAlignment="1">
      <alignment horizontal="center" vertical="center"/>
    </xf>
    <xf numFmtId="0" fontId="27" fillId="0" borderId="13" xfId="0" applyFont="1" applyBorder="1" applyAlignment="1" quotePrefix="1">
      <alignment horizontal="center" vertical="center" wrapText="1"/>
    </xf>
    <xf numFmtId="0" fontId="21" fillId="47" borderId="21" xfId="0" applyFont="1" applyFill="1" applyBorder="1" applyAlignment="1">
      <alignment horizontal="center" vertical="center"/>
    </xf>
    <xf numFmtId="0" fontId="21" fillId="47" borderId="13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191" fontId="27" fillId="0" borderId="13" xfId="0" applyNumberFormat="1" applyFont="1" applyFill="1" applyBorder="1" applyAlignment="1">
      <alignment horizontal="center" vertical="center"/>
    </xf>
    <xf numFmtId="190" fontId="62" fillId="8" borderId="13" xfId="0" applyNumberFormat="1" applyFont="1" applyFill="1" applyBorder="1" applyAlignment="1">
      <alignment horizontal="center" vertical="center" wrapText="1"/>
    </xf>
    <xf numFmtId="0" fontId="62" fillId="8" borderId="13" xfId="0" applyFont="1" applyFill="1" applyBorder="1" applyAlignment="1">
      <alignment horizontal="center" vertical="center"/>
    </xf>
    <xf numFmtId="191" fontId="65" fillId="8" borderId="33" xfId="0" applyNumberFormat="1" applyFont="1" applyFill="1" applyBorder="1" applyAlignment="1">
      <alignment horizontal="center" vertical="center"/>
    </xf>
    <xf numFmtId="191" fontId="62" fillId="8" borderId="13" xfId="0" applyNumberFormat="1" applyFont="1" applyFill="1" applyBorder="1" applyAlignment="1" quotePrefix="1">
      <alignment horizontal="center" vertical="center"/>
    </xf>
    <xf numFmtId="190" fontId="62" fillId="17" borderId="13" xfId="0" applyNumberFormat="1" applyFont="1" applyFill="1" applyBorder="1" applyAlignment="1" quotePrefix="1">
      <alignment horizontal="center" vertical="center"/>
    </xf>
    <xf numFmtId="0" fontId="62" fillId="17" borderId="13" xfId="0" applyFont="1" applyFill="1" applyBorder="1" applyAlignment="1">
      <alignment horizontal="center" vertical="center"/>
    </xf>
    <xf numFmtId="191" fontId="65" fillId="17" borderId="13" xfId="0" applyNumberFormat="1" applyFont="1" applyFill="1" applyBorder="1" applyAlignment="1">
      <alignment horizontal="center" vertical="center"/>
    </xf>
    <xf numFmtId="191" fontId="62" fillId="17" borderId="13" xfId="0" applyNumberFormat="1" applyFont="1" applyFill="1" applyBorder="1" applyAlignment="1" quotePrefix="1">
      <alignment horizontal="center" vertical="center"/>
    </xf>
    <xf numFmtId="0" fontId="21" fillId="40" borderId="13" xfId="0" applyFont="1" applyFill="1" applyBorder="1" applyAlignment="1">
      <alignment horizontal="center" vertical="center" wrapText="1"/>
    </xf>
    <xf numFmtId="191" fontId="27" fillId="40" borderId="53" xfId="0" applyNumberFormat="1" applyFont="1" applyFill="1" applyBorder="1" applyAlignment="1">
      <alignment horizontal="center" vertical="center" wrapText="1"/>
    </xf>
    <xf numFmtId="0" fontId="27" fillId="40" borderId="33" xfId="0" applyFont="1" applyFill="1" applyBorder="1" applyAlignment="1">
      <alignment horizontal="center" vertical="center" wrapText="1"/>
    </xf>
    <xf numFmtId="191" fontId="27" fillId="49" borderId="12" xfId="0" applyNumberFormat="1" applyFont="1" applyFill="1" applyBorder="1" applyAlignment="1">
      <alignment horizontal="center" vertical="center"/>
    </xf>
    <xf numFmtId="191" fontId="67" fillId="49" borderId="13" xfId="0" applyNumberFormat="1" applyFont="1" applyFill="1" applyBorder="1" applyAlignment="1">
      <alignment horizontal="center" vertical="center"/>
    </xf>
    <xf numFmtId="191" fontId="67" fillId="40" borderId="33" xfId="0" applyNumberFormat="1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191" fontId="44" fillId="0" borderId="33" xfId="0" applyNumberFormat="1" applyFont="1" applyBorder="1" applyAlignment="1">
      <alignment horizontal="left" vertical="center" wrapText="1"/>
    </xf>
    <xf numFmtId="0" fontId="21" fillId="46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wrapText="1"/>
    </xf>
    <xf numFmtId="190" fontId="27" fillId="0" borderId="13" xfId="0" applyNumberFormat="1" applyFont="1" applyFill="1" applyBorder="1" applyAlignment="1" quotePrefix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191" fontId="44" fillId="0" borderId="13" xfId="0" applyNumberFormat="1" applyFont="1" applyFill="1" applyBorder="1" applyAlignment="1">
      <alignment horizontal="center" vertical="center"/>
    </xf>
    <xf numFmtId="191" fontId="44" fillId="0" borderId="13" xfId="0" applyNumberFormat="1" applyFont="1" applyFill="1" applyBorder="1" applyAlignment="1" quotePrefix="1">
      <alignment horizontal="center" vertical="center" wrapText="1"/>
    </xf>
    <xf numFmtId="191" fontId="44" fillId="0" borderId="33" xfId="0" applyNumberFormat="1" applyFont="1" applyFill="1" applyBorder="1" applyAlignment="1">
      <alignment horizontal="center" vertical="center"/>
    </xf>
    <xf numFmtId="191" fontId="44" fillId="0" borderId="33" xfId="0" applyNumberFormat="1" applyFont="1" applyFill="1" applyBorder="1" applyAlignment="1">
      <alignment horizontal="center" vertical="center" wrapText="1"/>
    </xf>
    <xf numFmtId="191" fontId="44" fillId="0" borderId="33" xfId="0" applyNumberFormat="1" applyFont="1" applyFill="1" applyBorder="1" applyAlignment="1" quotePrefix="1">
      <alignment horizontal="center" vertical="center" wrapText="1"/>
    </xf>
    <xf numFmtId="0" fontId="44" fillId="0" borderId="33" xfId="0" applyFont="1" applyFill="1" applyBorder="1" applyAlignment="1">
      <alignment horizontal="center" vertical="center"/>
    </xf>
    <xf numFmtId="191" fontId="44" fillId="0" borderId="13" xfId="0" applyNumberFormat="1" applyFont="1" applyFill="1" applyBorder="1" applyAlignment="1">
      <alignment horizontal="center" vertical="center" wrapText="1"/>
    </xf>
    <xf numFmtId="191" fontId="44" fillId="0" borderId="37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vertical="center"/>
    </xf>
    <xf numFmtId="191" fontId="44" fillId="0" borderId="0" xfId="0" applyNumberFormat="1" applyFont="1" applyFill="1" applyAlignment="1">
      <alignment vertical="center"/>
    </xf>
    <xf numFmtId="191" fontId="44" fillId="0" borderId="0" xfId="0" applyNumberFormat="1" applyFont="1" applyFill="1" applyAlignment="1">
      <alignment horizontal="center" vertical="center"/>
    </xf>
    <xf numFmtId="191" fontId="44" fillId="0" borderId="12" xfId="0" applyNumberFormat="1" applyFont="1" applyFill="1" applyBorder="1" applyAlignment="1">
      <alignment horizontal="center" vertical="center"/>
    </xf>
    <xf numFmtId="191" fontId="44" fillId="0" borderId="13" xfId="0" applyNumberFormat="1" applyFont="1" applyFill="1" applyBorder="1" applyAlignment="1" quotePrefix="1">
      <alignment horizontal="center" vertical="center"/>
    </xf>
    <xf numFmtId="0" fontId="27" fillId="0" borderId="13" xfId="0" applyFont="1" applyFill="1" applyBorder="1" applyAlignment="1" quotePrefix="1">
      <alignment horizontal="center" vertical="center" wrapText="1"/>
    </xf>
    <xf numFmtId="0" fontId="27" fillId="0" borderId="13" xfId="0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  <xf numFmtId="49" fontId="44" fillId="0" borderId="13" xfId="0" applyNumberFormat="1" applyFont="1" applyFill="1" applyBorder="1" applyAlignment="1">
      <alignment horizontal="center" vertical="center"/>
    </xf>
    <xf numFmtId="49" fontId="44" fillId="0" borderId="13" xfId="0" applyNumberFormat="1" applyFont="1" applyFill="1" applyBorder="1" applyAlignment="1">
      <alignment horizontal="center" vertical="center" wrapText="1"/>
    </xf>
    <xf numFmtId="16" fontId="44" fillId="0" borderId="13" xfId="0" applyNumberFormat="1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 shrinkToFit="1"/>
    </xf>
    <xf numFmtId="191" fontId="27" fillId="0" borderId="33" xfId="0" applyNumberFormat="1" applyFont="1" applyBorder="1" applyAlignment="1">
      <alignment horizontal="center" vertical="center" wrapText="1"/>
    </xf>
    <xf numFmtId="191" fontId="27" fillId="0" borderId="21" xfId="0" applyNumberFormat="1" applyFont="1" applyBorder="1" applyAlignment="1">
      <alignment horizontal="center" vertical="center" wrapText="1"/>
    </xf>
    <xf numFmtId="191" fontId="27" fillId="0" borderId="33" xfId="0" applyNumberFormat="1" applyFont="1" applyBorder="1" applyAlignment="1">
      <alignment horizontal="center" vertical="center"/>
    </xf>
    <xf numFmtId="191" fontId="27" fillId="0" borderId="21" xfId="0" applyNumberFormat="1" applyFont="1" applyBorder="1" applyAlignment="1">
      <alignment horizontal="center" vertical="center"/>
    </xf>
    <xf numFmtId="191" fontId="44" fillId="0" borderId="33" xfId="0" applyNumberFormat="1" applyFont="1" applyBorder="1" applyAlignment="1">
      <alignment horizontal="center" vertical="center"/>
    </xf>
    <xf numFmtId="191" fontId="44" fillId="0" borderId="21" xfId="0" applyNumberFormat="1" applyFont="1" applyBorder="1" applyAlignment="1">
      <alignment horizontal="center" vertical="center"/>
    </xf>
    <xf numFmtId="49" fontId="44" fillId="0" borderId="33" xfId="0" applyNumberFormat="1" applyFont="1" applyBorder="1" applyAlignment="1">
      <alignment horizontal="center" vertical="center"/>
    </xf>
    <xf numFmtId="49" fontId="44" fillId="0" borderId="21" xfId="0" applyNumberFormat="1" applyFont="1" applyBorder="1" applyAlignment="1">
      <alignment horizontal="center" vertical="center"/>
    </xf>
    <xf numFmtId="49" fontId="44" fillId="0" borderId="33" xfId="0" applyNumberFormat="1" applyFont="1" applyBorder="1" applyAlignment="1">
      <alignment horizontal="center" vertical="center" wrapText="1"/>
    </xf>
    <xf numFmtId="49" fontId="44" fillId="0" borderId="21" xfId="0" applyNumberFormat="1" applyFont="1" applyBorder="1" applyAlignment="1">
      <alignment horizontal="center" vertical="center" wrapText="1"/>
    </xf>
    <xf numFmtId="191" fontId="3" fillId="0" borderId="33" xfId="0" applyNumberFormat="1" applyFont="1" applyBorder="1" applyAlignment="1">
      <alignment horizontal="center" vertical="center"/>
    </xf>
    <xf numFmtId="191" fontId="3" fillId="0" borderId="21" xfId="0" applyNumberFormat="1" applyFont="1" applyBorder="1" applyAlignment="1">
      <alignment horizontal="center" vertical="center"/>
    </xf>
    <xf numFmtId="191" fontId="3" fillId="0" borderId="33" xfId="0" applyNumberFormat="1" applyFont="1" applyBorder="1" applyAlignment="1">
      <alignment horizontal="center" vertical="center" wrapText="1"/>
    </xf>
    <xf numFmtId="191" fontId="3" fillId="0" borderId="21" xfId="0" applyNumberFormat="1" applyFont="1" applyBorder="1" applyAlignment="1">
      <alignment horizontal="center" vertical="center" wrapText="1"/>
    </xf>
    <xf numFmtId="49" fontId="27" fillId="0" borderId="33" xfId="0" applyNumberFormat="1" applyFont="1" applyBorder="1" applyAlignment="1">
      <alignment horizontal="center" vertical="center"/>
    </xf>
    <xf numFmtId="49" fontId="27" fillId="0" borderId="21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14" fillId="0" borderId="33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33" xfId="0" applyFont="1" applyBorder="1" applyAlignment="1" quotePrefix="1">
      <alignment horizontal="center" vertical="center" wrapText="1"/>
    </xf>
    <xf numFmtId="0" fontId="14" fillId="0" borderId="21" xfId="0" applyFont="1" applyBorder="1" applyAlignment="1" quotePrefix="1">
      <alignment horizontal="center" vertical="center" wrapText="1"/>
    </xf>
    <xf numFmtId="0" fontId="129" fillId="0" borderId="46" xfId="0" applyFont="1" applyBorder="1" applyAlignment="1">
      <alignment horizontal="center" vertical="center"/>
    </xf>
    <xf numFmtId="0" fontId="129" fillId="0" borderId="54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33" xfId="0" applyFont="1" applyBorder="1" applyAlignment="1" quotePrefix="1">
      <alignment horizontal="center" vertical="center" wrapText="1"/>
    </xf>
    <xf numFmtId="0" fontId="27" fillId="0" borderId="21" xfId="0" applyFont="1" applyBorder="1" applyAlignment="1" quotePrefix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29" fillId="0" borderId="33" xfId="0" applyFont="1" applyBorder="1" applyAlignment="1" quotePrefix="1">
      <alignment horizontal="center" vertical="center" wrapText="1"/>
    </xf>
    <xf numFmtId="0" fontId="129" fillId="0" borderId="21" xfId="0" applyFont="1" applyBorder="1" applyAlignment="1" quotePrefix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/>
    </xf>
    <xf numFmtId="0" fontId="27" fillId="0" borderId="11" xfId="0" applyFont="1" applyFill="1" applyBorder="1" applyAlignment="1">
      <alignment horizontal="left" vertical="center"/>
    </xf>
    <xf numFmtId="0" fontId="27" fillId="0" borderId="12" xfId="0" applyFont="1" applyFill="1" applyBorder="1" applyAlignment="1">
      <alignment horizontal="left" vertical="center"/>
    </xf>
    <xf numFmtId="0" fontId="21" fillId="0" borderId="29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47" borderId="55" xfId="0" applyFont="1" applyFill="1" applyBorder="1" applyAlignment="1">
      <alignment horizontal="center" vertical="center" wrapText="1"/>
    </xf>
    <xf numFmtId="0" fontId="21" fillId="47" borderId="21" xfId="0" applyFont="1" applyFill="1" applyBorder="1" applyAlignment="1">
      <alignment horizontal="center" vertical="center" wrapText="1"/>
    </xf>
    <xf numFmtId="0" fontId="21" fillId="47" borderId="29" xfId="0" applyFont="1" applyFill="1" applyBorder="1" applyAlignment="1">
      <alignment horizontal="center" vertical="center"/>
    </xf>
    <xf numFmtId="0" fontId="21" fillId="47" borderId="21" xfId="0" applyFont="1" applyFill="1" applyBorder="1" applyAlignment="1">
      <alignment horizontal="center" vertical="center"/>
    </xf>
    <xf numFmtId="0" fontId="21" fillId="47" borderId="29" xfId="0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33" fillId="52" borderId="19" xfId="0" applyFont="1" applyFill="1" applyBorder="1" applyAlignment="1">
      <alignment horizontal="left" vertical="center"/>
    </xf>
    <xf numFmtId="0" fontId="21" fillId="0" borderId="24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191" fontId="21" fillId="0" borderId="47" xfId="0" applyNumberFormat="1" applyFont="1" applyFill="1" applyBorder="1" applyAlignment="1">
      <alignment horizontal="center" vertical="center"/>
    </xf>
    <xf numFmtId="191" fontId="21" fillId="0" borderId="44" xfId="0" applyNumberFormat="1" applyFont="1" applyFill="1" applyBorder="1" applyAlignment="1">
      <alignment horizontal="center" vertical="center"/>
    </xf>
    <xf numFmtId="0" fontId="21" fillId="35" borderId="33" xfId="0" applyFont="1" applyFill="1" applyBorder="1" applyAlignment="1">
      <alignment horizontal="center" vertical="center"/>
    </xf>
    <xf numFmtId="0" fontId="21" fillId="35" borderId="21" xfId="0" applyFont="1" applyFill="1" applyBorder="1" applyAlignment="1">
      <alignment horizontal="center" vertical="center"/>
    </xf>
    <xf numFmtId="0" fontId="21" fillId="0" borderId="33" xfId="0" applyFont="1" applyBorder="1" applyAlignment="1" quotePrefix="1">
      <alignment horizontal="center" vertical="center"/>
    </xf>
    <xf numFmtId="0" fontId="21" fillId="0" borderId="21" xfId="0" applyFont="1" applyBorder="1" applyAlignment="1" quotePrefix="1">
      <alignment horizontal="center" vertical="center"/>
    </xf>
    <xf numFmtId="0" fontId="21" fillId="47" borderId="56" xfId="0" applyFont="1" applyFill="1" applyBorder="1" applyAlignment="1">
      <alignment horizontal="center" vertical="center"/>
    </xf>
    <xf numFmtId="0" fontId="21" fillId="47" borderId="54" xfId="0" applyFont="1" applyFill="1" applyBorder="1" applyAlignment="1">
      <alignment horizontal="center" vertical="center"/>
    </xf>
    <xf numFmtId="0" fontId="21" fillId="35" borderId="33" xfId="0" applyFont="1" applyFill="1" applyBorder="1" applyAlignment="1">
      <alignment horizontal="center" vertical="center" wrapText="1"/>
    </xf>
    <xf numFmtId="0" fontId="21" fillId="35" borderId="21" xfId="0" applyFont="1" applyFill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7" fillId="53" borderId="34" xfId="0" applyFont="1" applyFill="1" applyBorder="1" applyAlignment="1">
      <alignment horizontal="left" vertical="center" wrapText="1" shrinkToFit="1"/>
    </xf>
    <xf numFmtId="0" fontId="27" fillId="53" borderId="35" xfId="0" applyFont="1" applyFill="1" applyBorder="1" applyAlignment="1">
      <alignment horizontal="left" vertical="center" wrapText="1" shrinkToFit="1"/>
    </xf>
    <xf numFmtId="0" fontId="27" fillId="53" borderId="36" xfId="0" applyFont="1" applyFill="1" applyBorder="1" applyAlignment="1">
      <alignment horizontal="left" vertical="center" wrapText="1" shrinkToFit="1"/>
    </xf>
    <xf numFmtId="0" fontId="21" fillId="0" borderId="33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3" fillId="52" borderId="34" xfId="0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191" fontId="21" fillId="0" borderId="33" xfId="0" applyNumberFormat="1" applyFont="1" applyFill="1" applyBorder="1" applyAlignment="1">
      <alignment horizontal="center" vertical="center"/>
    </xf>
    <xf numFmtId="191" fontId="21" fillId="0" borderId="21" xfId="0" applyNumberFormat="1" applyFont="1" applyFill="1" applyBorder="1" applyAlignment="1">
      <alignment horizontal="center" vertical="center"/>
    </xf>
    <xf numFmtId="0" fontId="130" fillId="54" borderId="34" xfId="0" applyFont="1" applyFill="1" applyBorder="1" applyAlignment="1">
      <alignment horizontal="left" vertical="center" shrinkToFit="1"/>
    </xf>
    <xf numFmtId="0" fontId="130" fillId="54" borderId="35" xfId="0" applyFont="1" applyFill="1" applyBorder="1" applyAlignment="1">
      <alignment horizontal="left" vertical="center" shrinkToFit="1"/>
    </xf>
    <xf numFmtId="0" fontId="130" fillId="54" borderId="36" xfId="0" applyFont="1" applyFill="1" applyBorder="1" applyAlignment="1">
      <alignment horizontal="left" vertical="center" shrinkToFit="1"/>
    </xf>
    <xf numFmtId="0" fontId="130" fillId="54" borderId="18" xfId="0" applyFont="1" applyFill="1" applyBorder="1" applyAlignment="1">
      <alignment horizontal="left" vertical="center" shrinkToFit="1"/>
    </xf>
    <xf numFmtId="0" fontId="130" fillId="54" borderId="19" xfId="0" applyFont="1" applyFill="1" applyBorder="1" applyAlignment="1">
      <alignment horizontal="left" vertical="center" shrinkToFit="1"/>
    </xf>
    <xf numFmtId="0" fontId="130" fillId="54" borderId="20" xfId="0" applyFont="1" applyFill="1" applyBorder="1" applyAlignment="1">
      <alignment horizontal="left" vertical="center" shrinkToFit="1"/>
    </xf>
    <xf numFmtId="0" fontId="130" fillId="5" borderId="34" xfId="0" applyFont="1" applyFill="1" applyBorder="1" applyAlignment="1">
      <alignment horizontal="left" vertical="center" shrinkToFit="1"/>
    </xf>
    <xf numFmtId="0" fontId="130" fillId="5" borderId="35" xfId="0" applyFont="1" applyFill="1" applyBorder="1" applyAlignment="1">
      <alignment horizontal="left" vertical="center" shrinkToFit="1"/>
    </xf>
    <xf numFmtId="0" fontId="130" fillId="5" borderId="36" xfId="0" applyFont="1" applyFill="1" applyBorder="1" applyAlignment="1">
      <alignment horizontal="left" vertical="center" shrinkToFit="1"/>
    </xf>
    <xf numFmtId="0" fontId="21" fillId="0" borderId="13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/>
    </xf>
    <xf numFmtId="0" fontId="21" fillId="35" borderId="46" xfId="0" applyFont="1" applyFill="1" applyBorder="1" applyAlignment="1">
      <alignment horizontal="center" vertical="center"/>
    </xf>
    <xf numFmtId="0" fontId="21" fillId="35" borderId="54" xfId="0" applyFont="1" applyFill="1" applyBorder="1" applyAlignment="1">
      <alignment horizontal="center" vertical="center"/>
    </xf>
    <xf numFmtId="0" fontId="21" fillId="3" borderId="34" xfId="0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35" fillId="0" borderId="40" xfId="0" applyFont="1" applyBorder="1" applyAlignment="1">
      <alignment horizontal="left" vertical="center"/>
    </xf>
    <xf numFmtId="0" fontId="35" fillId="0" borderId="39" xfId="0" applyFont="1" applyBorder="1" applyAlignment="1">
      <alignment horizontal="left" vertical="center"/>
    </xf>
    <xf numFmtId="0" fontId="35" fillId="0" borderId="15" xfId="0" applyFont="1" applyBorder="1" applyAlignment="1">
      <alignment horizontal="left" vertical="center"/>
    </xf>
    <xf numFmtId="0" fontId="35" fillId="0" borderId="42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1" fillId="47" borderId="55" xfId="0" applyFont="1" applyFill="1" applyBorder="1" applyAlignment="1">
      <alignment horizontal="center" vertical="center"/>
    </xf>
    <xf numFmtId="0" fontId="0" fillId="52" borderId="34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" fillId="0" borderId="3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30" fillId="5" borderId="18" xfId="0" applyFont="1" applyFill="1" applyBorder="1" applyAlignment="1">
      <alignment horizontal="left" vertical="center" shrinkToFit="1"/>
    </xf>
    <xf numFmtId="0" fontId="130" fillId="5" borderId="19" xfId="0" applyFont="1" applyFill="1" applyBorder="1" applyAlignment="1">
      <alignment horizontal="left" vertical="center" shrinkToFit="1"/>
    </xf>
    <xf numFmtId="0" fontId="130" fillId="5" borderId="20" xfId="0" applyFont="1" applyFill="1" applyBorder="1" applyAlignment="1">
      <alignment horizontal="left" vertical="center" shrinkToFit="1"/>
    </xf>
    <xf numFmtId="0" fontId="21" fillId="0" borderId="38" xfId="0" applyFont="1" applyBorder="1" applyAlignment="1">
      <alignment horizontal="center" vertical="center"/>
    </xf>
    <xf numFmtId="0" fontId="0" fillId="13" borderId="19" xfId="0" applyFont="1" applyFill="1" applyBorder="1" applyAlignment="1">
      <alignment horizontal="left" vertical="center" wrapText="1"/>
    </xf>
    <xf numFmtId="0" fontId="3" fillId="13" borderId="19" xfId="0" applyFont="1" applyFill="1" applyBorder="1" applyAlignment="1">
      <alignment horizontal="left" vertical="center" wrapText="1"/>
    </xf>
    <xf numFmtId="0" fontId="3" fillId="13" borderId="35" xfId="0" applyFont="1" applyFill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53" borderId="35" xfId="0" applyFont="1" applyFill="1" applyBorder="1" applyAlignment="1">
      <alignment horizontal="left" vertical="center" shrinkToFit="1"/>
    </xf>
    <xf numFmtId="0" fontId="3" fillId="45" borderId="34" xfId="0" applyFont="1" applyFill="1" applyBorder="1" applyAlignment="1">
      <alignment horizontal="left" vertical="center" shrinkToFit="1"/>
    </xf>
    <xf numFmtId="0" fontId="3" fillId="0" borderId="35" xfId="0" applyFont="1" applyBorder="1" applyAlignment="1">
      <alignment horizontal="left" vertical="center" shrinkToFit="1"/>
    </xf>
    <xf numFmtId="0" fontId="3" fillId="0" borderId="36" xfId="0" applyFont="1" applyBorder="1" applyAlignment="1">
      <alignment horizontal="left" vertical="center" shrinkToFit="1"/>
    </xf>
    <xf numFmtId="0" fontId="3" fillId="38" borderId="34" xfId="0" applyFont="1" applyFill="1" applyBorder="1" applyAlignment="1">
      <alignment horizontal="left" vertical="center" wrapText="1"/>
    </xf>
    <xf numFmtId="0" fontId="3" fillId="38" borderId="35" xfId="0" applyFont="1" applyFill="1" applyBorder="1" applyAlignment="1">
      <alignment horizontal="left" vertical="center" wrapText="1"/>
    </xf>
    <xf numFmtId="0" fontId="3" fillId="38" borderId="36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55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56" borderId="35" xfId="0" applyFont="1" applyFill="1" applyBorder="1" applyAlignment="1">
      <alignment horizontal="left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/>
    </xf>
    <xf numFmtId="0" fontId="24" fillId="0" borderId="31" xfId="0" applyNumberFormat="1" applyFont="1" applyBorder="1" applyAlignment="1">
      <alignment horizontal="center" vertical="center"/>
    </xf>
    <xf numFmtId="191" fontId="3" fillId="11" borderId="33" xfId="0" applyNumberFormat="1" applyFont="1" applyFill="1" applyBorder="1" applyAlignment="1">
      <alignment horizontal="center" vertical="center" wrapText="1"/>
    </xf>
    <xf numFmtId="191" fontId="3" fillId="11" borderId="21" xfId="0" applyNumberFormat="1" applyFont="1" applyFill="1" applyBorder="1" applyAlignment="1">
      <alignment horizontal="center" vertical="center" wrapText="1"/>
    </xf>
    <xf numFmtId="0" fontId="3" fillId="37" borderId="33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7" fillId="3" borderId="18" xfId="0" applyFont="1" applyFill="1" applyBorder="1" applyAlignment="1">
      <alignment horizontal="left" vertical="center" wrapText="1" shrinkToFit="1"/>
    </xf>
    <xf numFmtId="0" fontId="27" fillId="3" borderId="19" xfId="0" applyFont="1" applyFill="1" applyBorder="1" applyAlignment="1">
      <alignment horizontal="left" vertical="center" wrapText="1" shrinkToFit="1"/>
    </xf>
    <xf numFmtId="0" fontId="27" fillId="3" borderId="20" xfId="0" applyFont="1" applyFill="1" applyBorder="1" applyAlignment="1">
      <alignment horizontal="left" vertical="center" wrapText="1" shrinkToFit="1"/>
    </xf>
    <xf numFmtId="0" fontId="0" fillId="0" borderId="11" xfId="0" applyFont="1" applyBorder="1" applyAlignment="1">
      <alignment horizontal="center" vertical="center"/>
    </xf>
    <xf numFmtId="0" fontId="3" fillId="45" borderId="29" xfId="0" applyFont="1" applyFill="1" applyBorder="1" applyAlignment="1">
      <alignment horizontal="center" vertical="center"/>
    </xf>
    <xf numFmtId="0" fontId="3" fillId="45" borderId="21" xfId="0" applyFont="1" applyFill="1" applyBorder="1" applyAlignment="1">
      <alignment horizontal="center" vertical="center"/>
    </xf>
    <xf numFmtId="0" fontId="3" fillId="45" borderId="33" xfId="0" applyFont="1" applyFill="1" applyBorder="1" applyAlignment="1">
      <alignment horizontal="center" vertical="center" wrapText="1"/>
    </xf>
    <xf numFmtId="0" fontId="3" fillId="45" borderId="21" xfId="0" applyFont="1" applyFill="1" applyBorder="1" applyAlignment="1">
      <alignment horizontal="center" vertical="center" wrapText="1"/>
    </xf>
    <xf numFmtId="0" fontId="3" fillId="45" borderId="33" xfId="0" applyFont="1" applyFill="1" applyBorder="1" applyAlignment="1">
      <alignment horizontal="center" vertical="center"/>
    </xf>
    <xf numFmtId="191" fontId="21" fillId="0" borderId="33" xfId="0" applyNumberFormat="1" applyFont="1" applyBorder="1" applyAlignment="1">
      <alignment horizontal="center" vertical="center" wrapText="1"/>
    </xf>
    <xf numFmtId="191" fontId="21" fillId="0" borderId="21" xfId="0" applyNumberFormat="1" applyFont="1" applyBorder="1" applyAlignment="1">
      <alignment horizontal="center" vertical="center" wrapText="1"/>
    </xf>
    <xf numFmtId="191" fontId="3" fillId="0" borderId="33" xfId="0" applyNumberFormat="1" applyFont="1" applyFill="1" applyBorder="1" applyAlignment="1">
      <alignment horizontal="center" vertical="center" wrapText="1"/>
    </xf>
    <xf numFmtId="191" fontId="3" fillId="0" borderId="21" xfId="0" applyNumberFormat="1" applyFont="1" applyFill="1" applyBorder="1" applyAlignment="1">
      <alignment horizontal="center" vertical="center" wrapText="1"/>
    </xf>
    <xf numFmtId="191" fontId="21" fillId="0" borderId="47" xfId="0" applyNumberFormat="1" applyFont="1" applyBorder="1" applyAlignment="1">
      <alignment horizontal="center" vertical="center"/>
    </xf>
    <xf numFmtId="191" fontId="21" fillId="0" borderId="44" xfId="0" applyNumberFormat="1" applyFont="1" applyBorder="1" applyAlignment="1">
      <alignment horizontal="center" vertical="center"/>
    </xf>
    <xf numFmtId="0" fontId="21" fillId="3" borderId="57" xfId="0" applyFont="1" applyFill="1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11" borderId="33" xfId="0" applyFont="1" applyFill="1" applyBorder="1" applyAlignment="1">
      <alignment horizontal="center" vertical="center"/>
    </xf>
    <xf numFmtId="0" fontId="3" fillId="11" borderId="21" xfId="0" applyFont="1" applyFill="1" applyBorder="1" applyAlignment="1">
      <alignment horizontal="center" vertical="center"/>
    </xf>
    <xf numFmtId="0" fontId="3" fillId="53" borderId="17" xfId="0" applyFont="1" applyFill="1" applyBorder="1" applyAlignment="1">
      <alignment horizontal="left" vertical="center" shrinkToFit="1"/>
    </xf>
    <xf numFmtId="0" fontId="3" fillId="53" borderId="0" xfId="0" applyFont="1" applyFill="1" applyBorder="1" applyAlignment="1">
      <alignment horizontal="left" vertical="center" shrinkToFit="1"/>
    </xf>
    <xf numFmtId="0" fontId="0" fillId="39" borderId="40" xfId="0" applyFont="1" applyFill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53" borderId="34" xfId="0" applyFont="1" applyFill="1" applyBorder="1" applyAlignment="1">
      <alignment horizontal="left" vertical="center" wrapText="1" shrinkToFit="1"/>
    </xf>
    <xf numFmtId="0" fontId="3" fillId="53" borderId="35" xfId="0" applyFont="1" applyFill="1" applyBorder="1" applyAlignment="1">
      <alignment horizontal="left" vertical="center" wrapText="1" shrinkToFit="1"/>
    </xf>
    <xf numFmtId="0" fontId="3" fillId="53" borderId="36" xfId="0" applyFont="1" applyFill="1" applyBorder="1" applyAlignment="1">
      <alignment horizontal="left" vertical="center" wrapText="1" shrinkToFit="1"/>
    </xf>
    <xf numFmtId="0" fontId="3" fillId="45" borderId="50" xfId="0" applyFont="1" applyFill="1" applyBorder="1" applyAlignment="1">
      <alignment horizontal="left" vertical="center"/>
    </xf>
    <xf numFmtId="0" fontId="3" fillId="45" borderId="51" xfId="0" applyFont="1" applyFill="1" applyBorder="1" applyAlignment="1">
      <alignment horizontal="left" vertical="center"/>
    </xf>
    <xf numFmtId="0" fontId="3" fillId="45" borderId="52" xfId="0" applyFont="1" applyFill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49" fontId="0" fillId="35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45" borderId="43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0" fillId="3" borderId="39" xfId="0" applyFont="1" applyFill="1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27" fillId="0" borderId="33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45" borderId="0" xfId="0" applyFont="1" applyFill="1" applyBorder="1" applyAlignment="1">
      <alignment horizontal="left" vertical="center" shrinkToFit="1"/>
    </xf>
    <xf numFmtId="0" fontId="3" fillId="0" borderId="60" xfId="0" applyFont="1" applyBorder="1" applyAlignment="1">
      <alignment horizontal="left" vertical="center" shrinkToFit="1"/>
    </xf>
    <xf numFmtId="0" fontId="3" fillId="0" borderId="47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53" borderId="34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center" vertical="center"/>
    </xf>
    <xf numFmtId="0" fontId="3" fillId="48" borderId="39" xfId="0" applyFont="1" applyFill="1" applyBorder="1" applyAlignment="1">
      <alignment horizontal="center" vertical="center"/>
    </xf>
    <xf numFmtId="0" fontId="3" fillId="48" borderId="42" xfId="0" applyFont="1" applyFill="1" applyBorder="1" applyAlignment="1">
      <alignment horizontal="center" vertical="center"/>
    </xf>
    <xf numFmtId="0" fontId="21" fillId="47" borderId="33" xfId="0" applyFont="1" applyFill="1" applyBorder="1" applyAlignment="1">
      <alignment horizontal="center" vertical="center"/>
    </xf>
    <xf numFmtId="0" fontId="21" fillId="47" borderId="13" xfId="0" applyFont="1" applyFill="1" applyBorder="1" applyAlignment="1">
      <alignment horizontal="center" vertical="center" wrapText="1"/>
    </xf>
    <xf numFmtId="0" fontId="21" fillId="47" borderId="33" xfId="0" applyFont="1" applyFill="1" applyBorder="1" applyAlignment="1">
      <alignment horizontal="center" vertical="center" wrapText="1"/>
    </xf>
    <xf numFmtId="0" fontId="21" fillId="47" borderId="13" xfId="0" applyFont="1" applyFill="1" applyBorder="1" applyAlignment="1">
      <alignment horizontal="center" vertical="center"/>
    </xf>
    <xf numFmtId="0" fontId="21" fillId="47" borderId="46" xfId="0" applyFont="1" applyFill="1" applyBorder="1" applyAlignment="1">
      <alignment horizontal="center" vertical="center"/>
    </xf>
    <xf numFmtId="0" fontId="35" fillId="52" borderId="34" xfId="0" applyFont="1" applyFill="1" applyBorder="1" applyAlignment="1">
      <alignment horizontal="left" vertical="center"/>
    </xf>
    <xf numFmtId="0" fontId="18" fillId="0" borderId="3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42" fillId="37" borderId="10" xfId="0" applyFont="1" applyFill="1" applyBorder="1" applyAlignment="1">
      <alignment horizontal="left" vertical="center"/>
    </xf>
    <xf numFmtId="0" fontId="142" fillId="37" borderId="11" xfId="0" applyFont="1" applyFill="1" applyBorder="1" applyAlignment="1">
      <alignment horizontal="left" vertical="center"/>
    </xf>
    <xf numFmtId="0" fontId="142" fillId="37" borderId="12" xfId="0" applyFont="1" applyFill="1" applyBorder="1" applyAlignment="1">
      <alignment horizontal="left" vertical="center"/>
    </xf>
    <xf numFmtId="0" fontId="139" fillId="37" borderId="10" xfId="0" applyFont="1" applyFill="1" applyBorder="1" applyAlignment="1">
      <alignment horizontal="left" vertical="center"/>
    </xf>
    <xf numFmtId="0" fontId="139" fillId="37" borderId="11" xfId="0" applyFont="1" applyFill="1" applyBorder="1" applyAlignment="1">
      <alignment horizontal="left" vertical="center"/>
    </xf>
    <xf numFmtId="0" fontId="139" fillId="37" borderId="12" xfId="0" applyFont="1" applyFill="1" applyBorder="1" applyAlignment="1">
      <alignment horizontal="left" vertical="center"/>
    </xf>
    <xf numFmtId="0" fontId="3" fillId="36" borderId="11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61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63" applyFont="1" applyBorder="1" applyAlignment="1" applyProtection="1">
      <alignment horizontal="left" vertical="center"/>
      <protection/>
    </xf>
    <xf numFmtId="0" fontId="5" fillId="0" borderId="10" xfId="63" applyFont="1" applyBorder="1" applyAlignment="1" applyProtection="1">
      <alignment horizontal="left" vertical="center"/>
      <protection/>
    </xf>
    <xf numFmtId="0" fontId="5" fillId="0" borderId="11" xfId="63" applyFont="1" applyBorder="1" applyAlignment="1" applyProtection="1">
      <alignment horizontal="left" vertical="center"/>
      <protection/>
    </xf>
    <xf numFmtId="0" fontId="5" fillId="0" borderId="12" xfId="63" applyFont="1" applyBorder="1" applyAlignment="1" applyProtection="1">
      <alignment horizontal="left" vertical="center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left" vertical="center" wrapText="1"/>
    </xf>
    <xf numFmtId="0" fontId="5" fillId="0" borderId="25" xfId="63" applyFont="1" applyBorder="1" applyAlignment="1" applyProtection="1">
      <alignment horizontal="left" vertical="center"/>
      <protection/>
    </xf>
    <xf numFmtId="0" fontId="5" fillId="0" borderId="22" xfId="63" applyFont="1" applyBorder="1" applyAlignment="1" applyProtection="1">
      <alignment horizontal="left" vertical="center"/>
      <protection/>
    </xf>
    <xf numFmtId="0" fontId="5" fillId="0" borderId="53" xfId="63" applyFont="1" applyBorder="1" applyAlignment="1" applyProtection="1">
      <alignment horizontal="left" vertical="center"/>
      <protection/>
    </xf>
    <xf numFmtId="0" fontId="27" fillId="55" borderId="34" xfId="0" applyFont="1" applyFill="1" applyBorder="1" applyAlignment="1">
      <alignment horizontal="left" vertical="center" wrapText="1" shrinkToFit="1"/>
    </xf>
    <xf numFmtId="0" fontId="27" fillId="55" borderId="35" xfId="0" applyFont="1" applyFill="1" applyBorder="1" applyAlignment="1">
      <alignment horizontal="left" vertical="center" wrapText="1" shrinkToFit="1"/>
    </xf>
    <xf numFmtId="0" fontId="27" fillId="55" borderId="36" xfId="0" applyFont="1" applyFill="1" applyBorder="1" applyAlignment="1">
      <alignment horizontal="left" vertical="center" wrapText="1" shrinkToFit="1"/>
    </xf>
    <xf numFmtId="0" fontId="3" fillId="0" borderId="62" xfId="0" applyFont="1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35" fillId="55" borderId="40" xfId="0" applyFont="1" applyFill="1" applyBorder="1" applyAlignment="1">
      <alignment horizontal="left" vertical="center"/>
    </xf>
    <xf numFmtId="0" fontId="35" fillId="55" borderId="39" xfId="0" applyFont="1" applyFill="1" applyBorder="1" applyAlignment="1">
      <alignment horizontal="left" vertical="center"/>
    </xf>
    <xf numFmtId="0" fontId="35" fillId="55" borderId="42" xfId="0" applyFont="1" applyFill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0" fontId="3" fillId="0" borderId="65" xfId="0" applyFont="1" applyBorder="1" applyAlignment="1">
      <alignment horizontal="left" vertical="center"/>
    </xf>
    <xf numFmtId="0" fontId="0" fillId="53" borderId="34" xfId="0" applyFont="1" applyFill="1" applyBorder="1" applyAlignment="1">
      <alignment horizontal="left" shrinkToFit="1"/>
    </xf>
    <xf numFmtId="0" fontId="0" fillId="53" borderId="35" xfId="0" applyFont="1" applyFill="1" applyBorder="1" applyAlignment="1">
      <alignment horizontal="left" shrinkToFit="1"/>
    </xf>
    <xf numFmtId="0" fontId="0" fillId="53" borderId="36" xfId="0" applyFont="1" applyFill="1" applyBorder="1" applyAlignment="1">
      <alignment horizontal="left" shrinkToFit="1"/>
    </xf>
    <xf numFmtId="0" fontId="3" fillId="0" borderId="21" xfId="0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143" fillId="55" borderId="34" xfId="0" applyFont="1" applyFill="1" applyBorder="1" applyAlignment="1">
      <alignment horizontal="left" vertical="center" wrapText="1" shrinkToFit="1"/>
    </xf>
    <xf numFmtId="0" fontId="143" fillId="55" borderId="35" xfId="0" applyFont="1" applyFill="1" applyBorder="1" applyAlignment="1">
      <alignment horizontal="left" vertical="center" wrapText="1" shrinkToFit="1"/>
    </xf>
    <xf numFmtId="0" fontId="143" fillId="55" borderId="36" xfId="0" applyFont="1" applyFill="1" applyBorder="1" applyAlignment="1">
      <alignment horizontal="left" vertical="center" wrapText="1" shrinkToFi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35" borderId="29" xfId="0" applyFont="1" applyFill="1" applyBorder="1" applyAlignment="1">
      <alignment horizontal="center" vertical="center"/>
    </xf>
    <xf numFmtId="0" fontId="115" fillId="0" borderId="11" xfId="0" applyFont="1" applyBorder="1" applyAlignment="1" quotePrefix="1">
      <alignment horizontal="center" vertical="center"/>
    </xf>
    <xf numFmtId="0" fontId="114" fillId="0" borderId="11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49" fontId="0" fillId="0" borderId="40" xfId="0" applyNumberFormat="1" applyFont="1" applyBorder="1" applyAlignment="1">
      <alignment horizontal="left" vertical="center"/>
    </xf>
    <xf numFmtId="49" fontId="0" fillId="0" borderId="39" xfId="0" applyNumberFormat="1" applyBorder="1" applyAlignment="1">
      <alignment vertical="center"/>
    </xf>
    <xf numFmtId="49" fontId="0" fillId="0" borderId="42" xfId="0" applyNumberFormat="1" applyBorder="1" applyAlignment="1">
      <alignment vertical="center"/>
    </xf>
    <xf numFmtId="191" fontId="3" fillId="37" borderId="33" xfId="0" applyNumberFormat="1" applyFont="1" applyFill="1" applyBorder="1" applyAlignment="1">
      <alignment horizontal="center" vertical="center" wrapText="1"/>
    </xf>
    <xf numFmtId="191" fontId="3" fillId="35" borderId="29" xfId="0" applyNumberFormat="1" applyFont="1" applyFill="1" applyBorder="1" applyAlignment="1">
      <alignment horizontal="center" vertical="center" wrapText="1"/>
    </xf>
    <xf numFmtId="191" fontId="3" fillId="35" borderId="2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53" borderId="50" xfId="0" applyFont="1" applyFill="1" applyBorder="1" applyAlignment="1">
      <alignment horizontal="left"/>
    </xf>
    <xf numFmtId="0" fontId="0" fillId="53" borderId="51" xfId="0" applyFont="1" applyFill="1" applyBorder="1" applyAlignment="1">
      <alignment horizontal="left"/>
    </xf>
    <xf numFmtId="0" fontId="0" fillId="53" borderId="52" xfId="0" applyFont="1" applyFill="1" applyBorder="1" applyAlignment="1">
      <alignment horizontal="left"/>
    </xf>
    <xf numFmtId="191" fontId="115" fillId="13" borderId="10" xfId="0" applyNumberFormat="1" applyFont="1" applyFill="1" applyBorder="1" applyAlignment="1">
      <alignment horizontal="center" vertical="center" wrapText="1"/>
    </xf>
    <xf numFmtId="191" fontId="115" fillId="13" borderId="11" xfId="0" applyNumberFormat="1" applyFont="1" applyFill="1" applyBorder="1" applyAlignment="1">
      <alignment horizontal="center" vertical="center" wrapText="1"/>
    </xf>
    <xf numFmtId="191" fontId="115" fillId="13" borderId="12" xfId="0" applyNumberFormat="1" applyFont="1" applyFill="1" applyBorder="1" applyAlignment="1">
      <alignment horizontal="center" vertical="center" wrapText="1"/>
    </xf>
    <xf numFmtId="191" fontId="3" fillId="0" borderId="29" xfId="0" applyNumberFormat="1" applyFont="1" applyFill="1" applyBorder="1" applyAlignment="1">
      <alignment horizontal="center" vertical="center" wrapText="1"/>
    </xf>
    <xf numFmtId="0" fontId="3" fillId="53" borderId="25" xfId="0" applyFont="1" applyFill="1" applyBorder="1" applyAlignment="1">
      <alignment horizontal="left" vertical="center" shrinkToFit="1"/>
    </xf>
    <xf numFmtId="0" fontId="3" fillId="53" borderId="22" xfId="0" applyFont="1" applyFill="1" applyBorder="1" applyAlignment="1">
      <alignment horizontal="left" vertical="center" shrinkToFit="1"/>
    </xf>
    <xf numFmtId="0" fontId="0" fillId="52" borderId="34" xfId="0" applyFont="1" applyFill="1" applyBorder="1" applyAlignment="1">
      <alignment vertical="center"/>
    </xf>
    <xf numFmtId="0" fontId="21" fillId="0" borderId="45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3" fillId="13" borderId="40" xfId="0" applyFont="1" applyFill="1" applyBorder="1" applyAlignment="1">
      <alignment horizontal="left" vertical="center"/>
    </xf>
    <xf numFmtId="0" fontId="3" fillId="13" borderId="39" xfId="0" applyFont="1" applyFill="1" applyBorder="1" applyAlignment="1">
      <alignment horizontal="left" vertical="center"/>
    </xf>
    <xf numFmtId="0" fontId="3" fillId="13" borderId="42" xfId="0" applyFont="1" applyFill="1" applyBorder="1" applyAlignment="1">
      <alignment horizontal="left" vertical="center"/>
    </xf>
    <xf numFmtId="0" fontId="0" fillId="0" borderId="38" xfId="0" applyFont="1" applyBorder="1" applyAlignment="1">
      <alignment horizontal="center" vertical="center"/>
    </xf>
    <xf numFmtId="0" fontId="3" fillId="52" borderId="18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5" fillId="0" borderId="40" xfId="0" applyFont="1" applyBorder="1" applyAlignment="1">
      <alignment vertical="center"/>
    </xf>
    <xf numFmtId="0" fontId="35" fillId="0" borderId="39" xfId="0" applyFont="1" applyBorder="1" applyAlignment="1">
      <alignment vertical="center"/>
    </xf>
    <xf numFmtId="0" fontId="35" fillId="0" borderId="42" xfId="0" applyFont="1" applyBorder="1" applyAlignment="1">
      <alignment vertical="center"/>
    </xf>
    <xf numFmtId="0" fontId="61" fillId="0" borderId="40" xfId="0" applyFont="1" applyBorder="1" applyAlignment="1">
      <alignment horizontal="left" vertical="center"/>
    </xf>
    <xf numFmtId="0" fontId="61" fillId="0" borderId="39" xfId="0" applyFont="1" applyBorder="1" applyAlignment="1">
      <alignment horizontal="left" vertical="center"/>
    </xf>
    <xf numFmtId="0" fontId="61" fillId="0" borderId="42" xfId="0" applyFont="1" applyBorder="1" applyAlignment="1">
      <alignment horizontal="left" vertical="center"/>
    </xf>
    <xf numFmtId="0" fontId="14" fillId="0" borderId="13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</cellXfs>
  <cellStyles count="6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Style 1" xfId="33"/>
    <cellStyle name="一般 10" xfId="34"/>
    <cellStyle name="一般 11" xfId="35"/>
    <cellStyle name="一般 12" xfId="36"/>
    <cellStyle name="一般 13" xfId="37"/>
    <cellStyle name="一般 14" xfId="38"/>
    <cellStyle name="一般 15" xfId="39"/>
    <cellStyle name="一般 2" xfId="40"/>
    <cellStyle name="一般 2 2" xfId="41"/>
    <cellStyle name="一般 2 2 2" xfId="42"/>
    <cellStyle name="一般 2 2 3" xfId="43"/>
    <cellStyle name="一般 3" xfId="44"/>
    <cellStyle name="一般 4" xfId="45"/>
    <cellStyle name="一般 5" xfId="46"/>
    <cellStyle name="一般 6" xfId="47"/>
    <cellStyle name="一般 7" xfId="48"/>
    <cellStyle name="一般 8" xfId="49"/>
    <cellStyle name="一般 9" xfId="50"/>
    <cellStyle name="Comma" xfId="51"/>
    <cellStyle name="Comma [0]" xfId="52"/>
    <cellStyle name="Followed Hyperlink" xfId="53"/>
    <cellStyle name="中等" xfId="54"/>
    <cellStyle name="合計" xfId="55"/>
    <cellStyle name="好" xfId="56"/>
    <cellStyle name="Percent" xfId="57"/>
    <cellStyle name="計算方式" xfId="58"/>
    <cellStyle name="Currency" xfId="59"/>
    <cellStyle name="Currency [0]" xfId="60"/>
    <cellStyle name="連結的儲存格" xfId="61"/>
    <cellStyle name="備註" xfId="62"/>
    <cellStyle name="Hyperlink" xfId="63"/>
    <cellStyle name="超連結 2" xfId="64"/>
    <cellStyle name="說明文字" xfId="65"/>
    <cellStyle name="輔色1" xfId="66"/>
    <cellStyle name="輔色2" xfId="67"/>
    <cellStyle name="輔色3" xfId="68"/>
    <cellStyle name="輔色4" xfId="69"/>
    <cellStyle name="輔色5" xfId="70"/>
    <cellStyle name="輔色6" xfId="71"/>
    <cellStyle name="標題" xfId="72"/>
    <cellStyle name="標題 1" xfId="73"/>
    <cellStyle name="標題 2" xfId="74"/>
    <cellStyle name="標題 3" xfId="75"/>
    <cellStyle name="標題 4" xfId="76"/>
    <cellStyle name="輸入" xfId="77"/>
    <cellStyle name="輸出" xfId="78"/>
    <cellStyle name="檢查儲存格" xfId="79"/>
    <cellStyle name="壞" xfId="80"/>
    <cellStyle name="警告文字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0</xdr:row>
      <xdr:rowOff>0</xdr:rowOff>
    </xdr:from>
    <xdr:to>
      <xdr:col>15</xdr:col>
      <xdr:colOff>104775</xdr:colOff>
      <xdr:row>4</xdr:row>
      <xdr:rowOff>47625</xdr:rowOff>
    </xdr:to>
    <xdr:sp>
      <xdr:nvSpPr>
        <xdr:cNvPr id="1" name="AutoShape 3"/>
        <xdr:cNvSpPr>
          <a:spLocks/>
        </xdr:cNvSpPr>
      </xdr:nvSpPr>
      <xdr:spPr>
        <a:xfrm>
          <a:off x="9382125" y="0"/>
          <a:ext cx="9734550" cy="1771650"/>
        </a:xfrm>
        <a:prstGeom prst="horizontalScroll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~ More Frequency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~ </a:t>
          </a:r>
          <a:r>
            <a:rPr lang="en-US" cap="none" sz="12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重櫃</a:t>
          </a:r>
          <a:r>
            <a:rPr lang="en-US" cap="none" sz="12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: HIT 24-hour services
</a:t>
          </a:r>
          <a:r>
            <a:rPr lang="en-US" cap="none" sz="12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 ~ </a:t>
          </a:r>
          <a:r>
            <a:rPr lang="en-US" cap="none" sz="12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所有吉櫃請在</a:t>
          </a:r>
          <a:r>
            <a:rPr lang="en-US" cap="none" sz="12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 HIT </a:t>
          </a:r>
          <a:r>
            <a:rPr lang="en-US" cap="none" sz="12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提取</a:t>
          </a:r>
          <a:r>
            <a:rPr lang="en-US" cap="none" sz="12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,</a:t>
          </a:r>
          <a:r>
            <a:rPr lang="en-US" cap="none" sz="12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敬請留意</a:t>
          </a:r>
          <a:r>
            <a:rPr lang="en-US" cap="none" sz="12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!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~ </a:t>
          </a:r>
          <a:r>
            <a:rPr lang="en-US" cap="none" sz="12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歡迎危險貨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/</a:t>
          </a:r>
          <a:r>
            <a:rPr lang="en-US" cap="none" sz="12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特殊櫃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/</a:t>
          </a:r>
          <a:r>
            <a:rPr lang="en-US" cap="none" sz="12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冷凍櫃查詢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!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E-Booking, E-S/I and VGM submission: https://www.booking001.com/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  <xdr:twoCellAnchor editAs="oneCell">
    <xdr:from>
      <xdr:col>0</xdr:col>
      <xdr:colOff>2171700</xdr:colOff>
      <xdr:row>0</xdr:row>
      <xdr:rowOff>476250</xdr:rowOff>
    </xdr:from>
    <xdr:to>
      <xdr:col>6</xdr:col>
      <xdr:colOff>361950</xdr:colOff>
      <xdr:row>2</xdr:row>
      <xdr:rowOff>323850</xdr:rowOff>
    </xdr:to>
    <xdr:pic>
      <xdr:nvPicPr>
        <xdr:cNvPr id="2" name="圖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76250"/>
          <a:ext cx="5429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0</xdr:row>
      <xdr:rowOff>142875</xdr:rowOff>
    </xdr:from>
    <xdr:to>
      <xdr:col>0</xdr:col>
      <xdr:colOff>2009775</xdr:colOff>
      <xdr:row>3</xdr:row>
      <xdr:rowOff>0</xdr:rowOff>
    </xdr:to>
    <xdr:pic>
      <xdr:nvPicPr>
        <xdr:cNvPr id="3" name="圖片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2875"/>
          <a:ext cx="16668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onne.chau@tslines.com.hk" TargetMode="External" /><Relationship Id="rId2" Type="http://schemas.openxmlformats.org/officeDocument/2006/relationships/hyperlink" Target="mailto:marlin.kong@tslines.com.hk" TargetMode="External" /><Relationship Id="rId3" Type="http://schemas.openxmlformats.org/officeDocument/2006/relationships/hyperlink" Target="mailto:sally.lui@tslines.com.hk" TargetMode="External" /><Relationship Id="rId4" Type="http://schemas.openxmlformats.org/officeDocument/2006/relationships/hyperlink" Target="mailto:chris.ho@tslines.com.hk" TargetMode="External" /><Relationship Id="rId5" Type="http://schemas.openxmlformats.org/officeDocument/2006/relationships/hyperlink" Target="mailto:tommy.chiu@tslines.com.hk" TargetMode="External" /><Relationship Id="rId6" Type="http://schemas.openxmlformats.org/officeDocument/2006/relationships/hyperlink" Target="mailto:april.yeung@tslines.com.hk" TargetMode="External" /><Relationship Id="rId7" Type="http://schemas.openxmlformats.org/officeDocument/2006/relationships/hyperlink" Target="mailto:edward.wong@tslines.com.hk" TargetMode="External" /><Relationship Id="rId8" Type="http://schemas.openxmlformats.org/officeDocument/2006/relationships/hyperlink" Target="mailto:edith.fung@tslines.com.hk" TargetMode="External" /><Relationship Id="rId9" Type="http://schemas.openxmlformats.org/officeDocument/2006/relationships/hyperlink" Target="mailto:ethel.leung@tslines.com.hk" TargetMode="External" /><Relationship Id="rId10" Type="http://schemas.openxmlformats.org/officeDocument/2006/relationships/hyperlink" Target="mailto:hattie.tsang@tslines.com.hk" TargetMode="External" /><Relationship Id="rId11" Type="http://schemas.openxmlformats.org/officeDocument/2006/relationships/hyperlink" Target="mailto:sing.chan@tslines.com.hk" TargetMode="Externa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6"/>
  <sheetViews>
    <sheetView tabSelected="1" view="pageBreakPreview" zoomScale="70" zoomScaleNormal="80" zoomScaleSheetLayoutView="70" zoomScalePageLayoutView="0" workbookViewId="0" topLeftCell="A146">
      <selection activeCell="H168" sqref="H168"/>
    </sheetView>
  </sheetViews>
  <sheetFormatPr defaultColWidth="9.00390625" defaultRowHeight="16.5"/>
  <cols>
    <col min="1" max="1" width="28.50390625" style="1" customWidth="1"/>
    <col min="2" max="2" width="12.00390625" style="1" customWidth="1"/>
    <col min="3" max="3" width="10.875" style="1" customWidth="1"/>
    <col min="4" max="4" width="15.00390625" style="1" bestFit="1" customWidth="1"/>
    <col min="5" max="5" width="12.125" style="1" bestFit="1" customWidth="1"/>
    <col min="6" max="6" width="16.50390625" style="1" customWidth="1"/>
    <col min="7" max="7" width="14.875" style="1" customWidth="1"/>
    <col min="8" max="8" width="12.875" style="1" customWidth="1"/>
    <col min="9" max="9" width="22.875" style="1" customWidth="1"/>
    <col min="10" max="10" width="19.125" style="1" customWidth="1"/>
    <col min="11" max="11" width="21.00390625" style="1" customWidth="1"/>
    <col min="12" max="12" width="14.50390625" style="1" customWidth="1"/>
    <col min="13" max="14" width="16.125" style="44" customWidth="1"/>
    <col min="15" max="15" width="17.00390625" style="44" customWidth="1"/>
    <col min="16" max="16" width="16.50390625" style="1" customWidth="1"/>
    <col min="17" max="17" width="11.625" style="1" customWidth="1"/>
    <col min="18" max="18" width="9.875" style="1" customWidth="1"/>
    <col min="19" max="19" width="9.00390625" style="1" customWidth="1"/>
    <col min="20" max="24" width="0" style="1" hidden="1" customWidth="1"/>
    <col min="25" max="16384" width="9.00390625" style="1" customWidth="1"/>
  </cols>
  <sheetData>
    <row r="1" spans="1:20" ht="44.25" customHeight="1">
      <c r="A1" s="5"/>
      <c r="C1" s="87"/>
      <c r="D1" s="87"/>
      <c r="E1" s="87"/>
      <c r="F1" s="87"/>
      <c r="S1" s="44"/>
      <c r="T1" s="44"/>
    </row>
    <row r="2" spans="3:20" ht="16.5">
      <c r="C2" s="1022"/>
      <c r="D2" s="1022"/>
      <c r="E2" s="1022"/>
      <c r="F2" s="1022"/>
      <c r="S2" s="44"/>
      <c r="T2" s="44"/>
    </row>
    <row r="3" spans="19:20" ht="45.75" customHeight="1">
      <c r="S3" s="44"/>
      <c r="T3" s="44"/>
    </row>
    <row r="4" spans="1:20" s="5" customFormat="1" ht="29.25" customHeight="1">
      <c r="A4" s="1022" t="s">
        <v>153</v>
      </c>
      <c r="B4" s="1022"/>
      <c r="C4" s="1022"/>
      <c r="D4" s="1022"/>
      <c r="E4" s="1022"/>
      <c r="F4" s="1022"/>
      <c r="G4" s="1022"/>
      <c r="H4" s="1022"/>
      <c r="M4" s="40"/>
      <c r="N4" s="40"/>
      <c r="O4" s="40"/>
      <c r="S4" s="40"/>
      <c r="T4" s="40"/>
    </row>
    <row r="5" spans="1:20" s="5" customFormat="1" ht="30" customHeight="1">
      <c r="A5" s="1022" t="s">
        <v>975</v>
      </c>
      <c r="B5" s="1022"/>
      <c r="C5" s="1022"/>
      <c r="D5" s="1022"/>
      <c r="E5" s="1022"/>
      <c r="F5" s="1022"/>
      <c r="G5" s="1022"/>
      <c r="H5" s="1022"/>
      <c r="M5" s="40"/>
      <c r="N5" s="40"/>
      <c r="O5" s="40"/>
      <c r="S5" s="40"/>
      <c r="T5" s="40"/>
    </row>
    <row r="6" spans="19:20" ht="35.25" customHeight="1" thickBot="1">
      <c r="S6" s="44"/>
      <c r="T6" s="44"/>
    </row>
    <row r="7" spans="1:20" ht="21" customHeight="1">
      <c r="A7" s="1015" t="s">
        <v>468</v>
      </c>
      <c r="B7" s="1016"/>
      <c r="C7" s="1016"/>
      <c r="D7" s="1016"/>
      <c r="E7" s="1016"/>
      <c r="F7" s="1016"/>
      <c r="G7" s="1016"/>
      <c r="H7" s="1016"/>
      <c r="I7" s="1016"/>
      <c r="J7" s="1016"/>
      <c r="K7" s="1016"/>
      <c r="L7" s="1016"/>
      <c r="M7" s="1017"/>
      <c r="N7" s="59"/>
      <c r="O7" s="59"/>
      <c r="P7" s="33"/>
      <c r="Q7" s="33"/>
      <c r="S7" s="44"/>
      <c r="T7" s="44"/>
    </row>
    <row r="8" spans="1:24" s="5" customFormat="1" ht="21" customHeight="1">
      <c r="A8" s="1014" t="s">
        <v>18</v>
      </c>
      <c r="B8" s="842" t="s">
        <v>14</v>
      </c>
      <c r="C8" s="760" t="s">
        <v>15</v>
      </c>
      <c r="D8" s="842" t="s">
        <v>16</v>
      </c>
      <c r="E8" s="842" t="s">
        <v>17</v>
      </c>
      <c r="F8" s="760" t="s">
        <v>22</v>
      </c>
      <c r="G8" s="760" t="s">
        <v>19</v>
      </c>
      <c r="H8" s="842" t="s">
        <v>20</v>
      </c>
      <c r="I8" s="1021" t="s">
        <v>21</v>
      </c>
      <c r="J8" s="915"/>
      <c r="K8" s="915"/>
      <c r="L8" s="915"/>
      <c r="M8" s="297" t="s">
        <v>460</v>
      </c>
      <c r="N8" s="40"/>
      <c r="O8" s="40"/>
      <c r="S8" s="40"/>
      <c r="T8" s="842" t="s">
        <v>24</v>
      </c>
      <c r="U8" s="842" t="s">
        <v>25</v>
      </c>
      <c r="V8" s="842" t="s">
        <v>26</v>
      </c>
      <c r="W8" s="842" t="s">
        <v>44</v>
      </c>
      <c r="X8" s="760" t="s">
        <v>30</v>
      </c>
    </row>
    <row r="9" spans="1:24" s="5" customFormat="1" ht="21" customHeight="1">
      <c r="A9" s="877"/>
      <c r="B9" s="844"/>
      <c r="C9" s="761"/>
      <c r="D9" s="844"/>
      <c r="E9" s="844"/>
      <c r="F9" s="761"/>
      <c r="G9" s="761"/>
      <c r="H9" s="844"/>
      <c r="I9" s="88" t="s">
        <v>45</v>
      </c>
      <c r="J9" s="88" t="s">
        <v>46</v>
      </c>
      <c r="K9" s="88" t="s">
        <v>47</v>
      </c>
      <c r="L9" s="88" t="s">
        <v>150</v>
      </c>
      <c r="M9" s="299" t="s">
        <v>459</v>
      </c>
      <c r="N9" s="40"/>
      <c r="O9" s="40"/>
      <c r="S9" s="40"/>
      <c r="T9" s="844"/>
      <c r="U9" s="844"/>
      <c r="V9" s="844"/>
      <c r="W9" s="844"/>
      <c r="X9" s="761"/>
    </row>
    <row r="10" spans="1:24" s="91" customFormat="1" ht="17.25" customHeight="1" hidden="1">
      <c r="A10" s="300" t="s">
        <v>494</v>
      </c>
      <c r="B10" s="76" t="s">
        <v>495</v>
      </c>
      <c r="C10" s="76" t="s">
        <v>517</v>
      </c>
      <c r="D10" s="77" t="s">
        <v>157</v>
      </c>
      <c r="E10" s="77" t="s">
        <v>23</v>
      </c>
      <c r="F10" s="78" t="s">
        <v>550</v>
      </c>
      <c r="G10" s="79" t="s">
        <v>230</v>
      </c>
      <c r="H10" s="66">
        <v>44975</v>
      </c>
      <c r="I10" s="415" t="s">
        <v>219</v>
      </c>
      <c r="J10" s="66">
        <v>44980</v>
      </c>
      <c r="K10" s="86">
        <v>44979</v>
      </c>
      <c r="L10" s="66">
        <v>44982</v>
      </c>
      <c r="M10" s="416">
        <v>44960</v>
      </c>
      <c r="T10" s="94"/>
      <c r="U10" s="95"/>
      <c r="V10" s="95"/>
      <c r="W10" s="96"/>
      <c r="X10" s="96"/>
    </row>
    <row r="11" spans="1:24" s="127" customFormat="1" ht="17.25" customHeight="1" hidden="1">
      <c r="A11" s="301" t="s">
        <v>342</v>
      </c>
      <c r="B11" s="71" t="s">
        <v>343</v>
      </c>
      <c r="C11" s="71" t="s">
        <v>530</v>
      </c>
      <c r="D11" s="72" t="s">
        <v>182</v>
      </c>
      <c r="E11" s="72" t="s">
        <v>163</v>
      </c>
      <c r="F11" s="72" t="s">
        <v>536</v>
      </c>
      <c r="G11" s="418" t="s">
        <v>368</v>
      </c>
      <c r="H11" s="70">
        <v>44976</v>
      </c>
      <c r="I11" s="70">
        <v>45348</v>
      </c>
      <c r="J11" s="284" t="s">
        <v>219</v>
      </c>
      <c r="K11" s="70">
        <v>45346</v>
      </c>
      <c r="L11" s="74" t="s">
        <v>219</v>
      </c>
      <c r="M11" s="416">
        <v>44986</v>
      </c>
      <c r="N11" s="91"/>
      <c r="T11" s="276"/>
      <c r="U11" s="276"/>
      <c r="V11" s="276"/>
      <c r="W11" s="276"/>
      <c r="X11" s="276"/>
    </row>
    <row r="12" spans="1:24" s="91" customFormat="1" ht="17.25" customHeight="1" hidden="1">
      <c r="A12" s="300" t="s">
        <v>250</v>
      </c>
      <c r="B12" s="76" t="s">
        <v>251</v>
      </c>
      <c r="C12" s="76" t="s">
        <v>547</v>
      </c>
      <c r="D12" s="77" t="s">
        <v>157</v>
      </c>
      <c r="E12" s="77" t="s">
        <v>23</v>
      </c>
      <c r="F12" s="78" t="s">
        <v>551</v>
      </c>
      <c r="G12" s="79" t="s">
        <v>230</v>
      </c>
      <c r="H12" s="86">
        <v>44982</v>
      </c>
      <c r="I12" s="415" t="s">
        <v>219</v>
      </c>
      <c r="J12" s="388" t="s">
        <v>493</v>
      </c>
      <c r="K12" s="66">
        <v>45351</v>
      </c>
      <c r="L12" s="66">
        <v>44988</v>
      </c>
      <c r="M12" s="416">
        <v>44986</v>
      </c>
      <c r="T12" s="92"/>
      <c r="U12" s="93"/>
      <c r="V12" s="93"/>
      <c r="W12" s="93"/>
      <c r="X12" s="93"/>
    </row>
    <row r="13" spans="1:24" s="91" customFormat="1" ht="17.25" customHeight="1" hidden="1">
      <c r="A13" s="301" t="s">
        <v>407</v>
      </c>
      <c r="B13" s="71" t="s">
        <v>408</v>
      </c>
      <c r="C13" s="71" t="s">
        <v>529</v>
      </c>
      <c r="D13" s="72" t="s">
        <v>182</v>
      </c>
      <c r="E13" s="72" t="s">
        <v>163</v>
      </c>
      <c r="F13" s="73" t="s">
        <v>537</v>
      </c>
      <c r="G13" s="417" t="s">
        <v>368</v>
      </c>
      <c r="H13" s="70">
        <v>44983</v>
      </c>
      <c r="I13" s="70">
        <v>45355</v>
      </c>
      <c r="J13" s="74" t="s">
        <v>219</v>
      </c>
      <c r="K13" s="70">
        <v>45353</v>
      </c>
      <c r="L13" s="74" t="s">
        <v>219</v>
      </c>
      <c r="M13" s="416">
        <v>44993</v>
      </c>
      <c r="T13" s="94"/>
      <c r="U13" s="95"/>
      <c r="V13" s="95"/>
      <c r="W13" s="96"/>
      <c r="X13" s="96"/>
    </row>
    <row r="14" spans="1:24" s="89" customFormat="1" ht="17.25" customHeight="1" hidden="1">
      <c r="A14" s="300" t="s">
        <v>457</v>
      </c>
      <c r="B14" s="76" t="s">
        <v>458</v>
      </c>
      <c r="C14" s="399" t="s">
        <v>496</v>
      </c>
      <c r="D14" s="77" t="s">
        <v>157</v>
      </c>
      <c r="E14" s="77" t="s">
        <v>23</v>
      </c>
      <c r="F14" s="78" t="s">
        <v>552</v>
      </c>
      <c r="G14" s="79" t="s">
        <v>427</v>
      </c>
      <c r="H14" s="86">
        <v>44988</v>
      </c>
      <c r="I14" s="415" t="s">
        <v>219</v>
      </c>
      <c r="J14" s="66">
        <v>44993</v>
      </c>
      <c r="K14" s="86">
        <v>44992</v>
      </c>
      <c r="L14" s="66">
        <v>45361</v>
      </c>
      <c r="M14" s="416">
        <v>45000</v>
      </c>
      <c r="N14" s="91"/>
      <c r="T14" s="90"/>
      <c r="U14" s="90"/>
      <c r="V14" s="90"/>
      <c r="W14" s="90"/>
      <c r="X14" s="90"/>
    </row>
    <row r="15" spans="1:24" s="91" customFormat="1" ht="17.25" customHeight="1" hidden="1">
      <c r="A15" s="301" t="s">
        <v>245</v>
      </c>
      <c r="B15" s="71" t="s">
        <v>227</v>
      </c>
      <c r="C15" s="71" t="s">
        <v>528</v>
      </c>
      <c r="D15" s="72" t="s">
        <v>182</v>
      </c>
      <c r="E15" s="72" t="s">
        <v>163</v>
      </c>
      <c r="F15" s="73" t="s">
        <v>538</v>
      </c>
      <c r="G15" s="417" t="s">
        <v>368</v>
      </c>
      <c r="H15" s="70">
        <v>44989</v>
      </c>
      <c r="I15" s="70">
        <v>45362</v>
      </c>
      <c r="J15" s="74" t="s">
        <v>219</v>
      </c>
      <c r="K15" s="70">
        <v>45360</v>
      </c>
      <c r="L15" s="74" t="s">
        <v>219</v>
      </c>
      <c r="M15" s="416">
        <v>45000</v>
      </c>
      <c r="T15" s="92"/>
      <c r="U15" s="93"/>
      <c r="V15" s="93"/>
      <c r="W15" s="93"/>
      <c r="X15" s="93"/>
    </row>
    <row r="16" spans="1:24" s="89" customFormat="1" ht="17.25" customHeight="1" hidden="1">
      <c r="A16" s="300" t="s">
        <v>243</v>
      </c>
      <c r="B16" s="76" t="s">
        <v>244</v>
      </c>
      <c r="C16" s="76" t="s">
        <v>547</v>
      </c>
      <c r="D16" s="77" t="s">
        <v>157</v>
      </c>
      <c r="E16" s="77" t="s">
        <v>23</v>
      </c>
      <c r="F16" s="78" t="s">
        <v>553</v>
      </c>
      <c r="G16" s="79" t="s">
        <v>230</v>
      </c>
      <c r="H16" s="86">
        <v>44995</v>
      </c>
      <c r="I16" s="415" t="s">
        <v>219</v>
      </c>
      <c r="J16" s="66">
        <v>45000</v>
      </c>
      <c r="K16" s="86">
        <v>44999</v>
      </c>
      <c r="L16" s="66">
        <v>45002</v>
      </c>
      <c r="M16" s="416">
        <v>45007</v>
      </c>
      <c r="N16" s="91"/>
      <c r="P16" s="91"/>
      <c r="T16" s="90"/>
      <c r="U16" s="90"/>
      <c r="V16" s="90"/>
      <c r="W16" s="90"/>
      <c r="X16" s="90"/>
    </row>
    <row r="17" spans="1:24" s="91" customFormat="1" ht="17.25" customHeight="1" hidden="1">
      <c r="A17" s="522" t="s">
        <v>488</v>
      </c>
      <c r="B17" s="523" t="s">
        <v>516</v>
      </c>
      <c r="C17" s="523" t="s">
        <v>535</v>
      </c>
      <c r="D17" s="524" t="s">
        <v>182</v>
      </c>
      <c r="E17" s="524" t="s">
        <v>163</v>
      </c>
      <c r="F17" s="525" t="s">
        <v>539</v>
      </c>
      <c r="G17" s="526" t="s">
        <v>754</v>
      </c>
      <c r="H17" s="527">
        <v>44996</v>
      </c>
      <c r="I17" s="1026" t="s">
        <v>345</v>
      </c>
      <c r="J17" s="1027"/>
      <c r="K17" s="1027"/>
      <c r="L17" s="1028"/>
      <c r="M17" s="416">
        <v>45007</v>
      </c>
      <c r="T17" s="92"/>
      <c r="U17" s="93"/>
      <c r="V17" s="93"/>
      <c r="W17" s="93"/>
      <c r="X17" s="93"/>
    </row>
    <row r="18" spans="1:24" s="89" customFormat="1" ht="17.25" customHeight="1" hidden="1">
      <c r="A18" s="300" t="s">
        <v>494</v>
      </c>
      <c r="B18" s="76" t="s">
        <v>495</v>
      </c>
      <c r="C18" s="76" t="s">
        <v>547</v>
      </c>
      <c r="D18" s="77" t="s">
        <v>157</v>
      </c>
      <c r="E18" s="77" t="s">
        <v>23</v>
      </c>
      <c r="F18" s="78" t="s">
        <v>554</v>
      </c>
      <c r="G18" s="79" t="s">
        <v>230</v>
      </c>
      <c r="H18" s="86">
        <v>45002</v>
      </c>
      <c r="I18" s="415" t="s">
        <v>219</v>
      </c>
      <c r="J18" s="66">
        <v>45007</v>
      </c>
      <c r="K18" s="86">
        <v>45006</v>
      </c>
      <c r="L18" s="66">
        <v>45009</v>
      </c>
      <c r="M18" s="416">
        <v>45014</v>
      </c>
      <c r="N18" s="91"/>
      <c r="T18" s="90"/>
      <c r="U18" s="90"/>
      <c r="V18" s="90"/>
      <c r="W18" s="90"/>
      <c r="X18" s="90"/>
    </row>
    <row r="19" spans="1:24" s="91" customFormat="1" ht="17.25" customHeight="1" hidden="1">
      <c r="A19" s="301" t="s">
        <v>342</v>
      </c>
      <c r="B19" s="71" t="s">
        <v>343</v>
      </c>
      <c r="C19" s="71" t="s">
        <v>531</v>
      </c>
      <c r="D19" s="72" t="s">
        <v>182</v>
      </c>
      <c r="E19" s="72" t="s">
        <v>163</v>
      </c>
      <c r="F19" s="73" t="s">
        <v>279</v>
      </c>
      <c r="G19" s="417" t="s">
        <v>368</v>
      </c>
      <c r="H19" s="70">
        <v>45003</v>
      </c>
      <c r="I19" s="70">
        <v>45376</v>
      </c>
      <c r="J19" s="74" t="s">
        <v>219</v>
      </c>
      <c r="K19" s="70">
        <v>45374</v>
      </c>
      <c r="L19" s="74" t="s">
        <v>219</v>
      </c>
      <c r="M19" s="416">
        <v>45014</v>
      </c>
      <c r="T19" s="92"/>
      <c r="U19" s="93"/>
      <c r="V19" s="93"/>
      <c r="W19" s="93"/>
      <c r="X19" s="93"/>
    </row>
    <row r="20" spans="1:24" s="127" customFormat="1" ht="17.25" customHeight="1" hidden="1">
      <c r="A20" s="300" t="s">
        <v>250</v>
      </c>
      <c r="B20" s="76" t="s">
        <v>251</v>
      </c>
      <c r="C20" s="76" t="s">
        <v>548</v>
      </c>
      <c r="D20" s="77" t="s">
        <v>157</v>
      </c>
      <c r="E20" s="77" t="s">
        <v>23</v>
      </c>
      <c r="F20" s="78" t="s">
        <v>555</v>
      </c>
      <c r="G20" s="79" t="s">
        <v>230</v>
      </c>
      <c r="H20" s="66">
        <v>45009</v>
      </c>
      <c r="I20" s="415" t="s">
        <v>219</v>
      </c>
      <c r="J20" s="388" t="s">
        <v>221</v>
      </c>
      <c r="K20" s="86">
        <v>45013</v>
      </c>
      <c r="L20" s="66">
        <v>45016</v>
      </c>
      <c r="M20" s="416">
        <v>45021</v>
      </c>
      <c r="N20" s="91"/>
      <c r="T20" s="276"/>
      <c r="U20" s="276"/>
      <c r="V20" s="276"/>
      <c r="W20" s="276"/>
      <c r="X20" s="276"/>
    </row>
    <row r="21" spans="1:24" s="91" customFormat="1" ht="17.25" customHeight="1" hidden="1">
      <c r="A21" s="301" t="s">
        <v>407</v>
      </c>
      <c r="B21" s="71" t="s">
        <v>408</v>
      </c>
      <c r="C21" s="71" t="s">
        <v>532</v>
      </c>
      <c r="D21" s="72" t="s">
        <v>182</v>
      </c>
      <c r="E21" s="72" t="s">
        <v>163</v>
      </c>
      <c r="F21" s="73" t="s">
        <v>540</v>
      </c>
      <c r="G21" s="417" t="s">
        <v>368</v>
      </c>
      <c r="H21" s="70">
        <v>45010</v>
      </c>
      <c r="I21" s="70">
        <v>45393</v>
      </c>
      <c r="J21" s="74" t="s">
        <v>219</v>
      </c>
      <c r="K21" s="70">
        <v>45381</v>
      </c>
      <c r="L21" s="74" t="s">
        <v>219</v>
      </c>
      <c r="M21" s="416">
        <v>45021</v>
      </c>
      <c r="T21" s="92"/>
      <c r="U21" s="93"/>
      <c r="V21" s="93"/>
      <c r="W21" s="93"/>
      <c r="X21" s="93"/>
    </row>
    <row r="22" spans="1:24" s="89" customFormat="1" ht="17.25" customHeight="1" hidden="1">
      <c r="A22" s="300" t="s">
        <v>457</v>
      </c>
      <c r="B22" s="76" t="s">
        <v>458</v>
      </c>
      <c r="C22" s="76" t="s">
        <v>549</v>
      </c>
      <c r="D22" s="77" t="s">
        <v>157</v>
      </c>
      <c r="E22" s="77" t="s">
        <v>23</v>
      </c>
      <c r="F22" s="78" t="s">
        <v>556</v>
      </c>
      <c r="G22" s="79" t="s">
        <v>427</v>
      </c>
      <c r="H22" s="86">
        <v>45016</v>
      </c>
      <c r="I22" s="415" t="s">
        <v>219</v>
      </c>
      <c r="J22" s="66">
        <v>45021</v>
      </c>
      <c r="K22" s="86">
        <v>45020</v>
      </c>
      <c r="L22" s="66">
        <v>45023</v>
      </c>
      <c r="M22" s="416">
        <v>45028</v>
      </c>
      <c r="N22" s="91"/>
      <c r="T22" s="90"/>
      <c r="U22" s="90"/>
      <c r="V22" s="90"/>
      <c r="W22" s="90"/>
      <c r="X22" s="90"/>
    </row>
    <row r="23" spans="1:24" s="91" customFormat="1" ht="17.25" customHeight="1" hidden="1">
      <c r="A23" s="553" t="s">
        <v>830</v>
      </c>
      <c r="B23" s="554" t="s">
        <v>831</v>
      </c>
      <c r="C23" s="554" t="s">
        <v>832</v>
      </c>
      <c r="D23" s="72" t="s">
        <v>182</v>
      </c>
      <c r="E23" s="72" t="s">
        <v>163</v>
      </c>
      <c r="F23" s="73" t="s">
        <v>541</v>
      </c>
      <c r="G23" s="417" t="s">
        <v>368</v>
      </c>
      <c r="H23" s="70">
        <v>45017</v>
      </c>
      <c r="I23" s="70">
        <v>45390</v>
      </c>
      <c r="J23" s="74" t="s">
        <v>219</v>
      </c>
      <c r="K23" s="70">
        <v>45388</v>
      </c>
      <c r="L23" s="74" t="s">
        <v>219</v>
      </c>
      <c r="M23" s="416">
        <v>45028</v>
      </c>
      <c r="T23" s="92"/>
      <c r="U23" s="93"/>
      <c r="V23" s="93"/>
      <c r="W23" s="93"/>
      <c r="X23" s="93"/>
    </row>
    <row r="24" spans="1:24" s="89" customFormat="1" ht="17.25" customHeight="1" hidden="1">
      <c r="A24" s="300" t="s">
        <v>243</v>
      </c>
      <c r="B24" s="76" t="s">
        <v>244</v>
      </c>
      <c r="C24" s="76" t="s">
        <v>548</v>
      </c>
      <c r="D24" s="77" t="s">
        <v>157</v>
      </c>
      <c r="E24" s="77" t="s">
        <v>23</v>
      </c>
      <c r="F24" s="78" t="s">
        <v>557</v>
      </c>
      <c r="G24" s="79" t="s">
        <v>230</v>
      </c>
      <c r="H24" s="66">
        <v>45023</v>
      </c>
      <c r="I24" s="415" t="s">
        <v>219</v>
      </c>
      <c r="J24" s="66">
        <v>45028</v>
      </c>
      <c r="K24" s="86">
        <v>45027</v>
      </c>
      <c r="L24" s="66">
        <v>45030</v>
      </c>
      <c r="M24" s="416">
        <v>45397</v>
      </c>
      <c r="N24" s="91"/>
      <c r="T24" s="90"/>
      <c r="U24" s="90"/>
      <c r="V24" s="90"/>
      <c r="W24" s="90"/>
      <c r="X24" s="90"/>
    </row>
    <row r="25" spans="1:24" s="127" customFormat="1" ht="17.25" customHeight="1" hidden="1">
      <c r="A25" s="301" t="s">
        <v>488</v>
      </c>
      <c r="B25" s="71" t="s">
        <v>516</v>
      </c>
      <c r="C25" s="71" t="s">
        <v>654</v>
      </c>
      <c r="D25" s="72" t="s">
        <v>182</v>
      </c>
      <c r="E25" s="72" t="s">
        <v>163</v>
      </c>
      <c r="F25" s="73" t="s">
        <v>542</v>
      </c>
      <c r="G25" s="417" t="s">
        <v>368</v>
      </c>
      <c r="H25" s="70">
        <v>45024</v>
      </c>
      <c r="I25" s="70">
        <v>45397</v>
      </c>
      <c r="J25" s="74" t="s">
        <v>219</v>
      </c>
      <c r="K25" s="70">
        <v>45395</v>
      </c>
      <c r="L25" s="74" t="s">
        <v>219</v>
      </c>
      <c r="M25" s="416">
        <v>45035</v>
      </c>
      <c r="N25" s="91"/>
      <c r="T25" s="128"/>
      <c r="U25" s="129"/>
      <c r="V25" s="129"/>
      <c r="W25" s="129"/>
      <c r="X25" s="129"/>
    </row>
    <row r="26" spans="1:24" s="89" customFormat="1" ht="17.25" customHeight="1">
      <c r="A26" s="300" t="s">
        <v>494</v>
      </c>
      <c r="B26" s="76" t="s">
        <v>495</v>
      </c>
      <c r="C26" s="76" t="s">
        <v>548</v>
      </c>
      <c r="D26" s="77" t="s">
        <v>157</v>
      </c>
      <c r="E26" s="77" t="s">
        <v>23</v>
      </c>
      <c r="F26" s="78" t="s">
        <v>558</v>
      </c>
      <c r="G26" s="79" t="s">
        <v>230</v>
      </c>
      <c r="H26" s="86">
        <v>45030</v>
      </c>
      <c r="I26" s="415" t="s">
        <v>219</v>
      </c>
      <c r="J26" s="388" t="s">
        <v>221</v>
      </c>
      <c r="K26" s="86">
        <v>45034</v>
      </c>
      <c r="L26" s="66">
        <v>45037</v>
      </c>
      <c r="M26" s="416">
        <v>45404</v>
      </c>
      <c r="N26" s="91"/>
      <c r="T26" s="90"/>
      <c r="U26" s="90"/>
      <c r="V26" s="90"/>
      <c r="W26" s="90"/>
      <c r="X26" s="90"/>
    </row>
    <row r="27" spans="1:24" s="91" customFormat="1" ht="17.25" customHeight="1">
      <c r="A27" s="301" t="s">
        <v>342</v>
      </c>
      <c r="B27" s="71" t="s">
        <v>343</v>
      </c>
      <c r="C27" s="71" t="s">
        <v>533</v>
      </c>
      <c r="D27" s="72" t="s">
        <v>182</v>
      </c>
      <c r="E27" s="72" t="s">
        <v>163</v>
      </c>
      <c r="F27" s="73" t="s">
        <v>543</v>
      </c>
      <c r="G27" s="417" t="s">
        <v>368</v>
      </c>
      <c r="H27" s="70">
        <v>45031</v>
      </c>
      <c r="I27" s="70">
        <v>45404</v>
      </c>
      <c r="J27" s="74" t="s">
        <v>219</v>
      </c>
      <c r="K27" s="70">
        <v>45402</v>
      </c>
      <c r="L27" s="74" t="s">
        <v>219</v>
      </c>
      <c r="M27" s="416">
        <f>K27+6</f>
        <v>45408</v>
      </c>
      <c r="T27" s="92"/>
      <c r="U27" s="93"/>
      <c r="V27" s="93"/>
      <c r="W27" s="93"/>
      <c r="X27" s="93"/>
    </row>
    <row r="28" spans="1:24" s="89" customFormat="1" ht="16.5" customHeight="1">
      <c r="A28" s="300" t="s">
        <v>250</v>
      </c>
      <c r="B28" s="76" t="s">
        <v>251</v>
      </c>
      <c r="C28" s="76" t="s">
        <v>645</v>
      </c>
      <c r="D28" s="77" t="s">
        <v>157</v>
      </c>
      <c r="E28" s="77" t="s">
        <v>23</v>
      </c>
      <c r="F28" s="78" t="s">
        <v>646</v>
      </c>
      <c r="G28" s="79" t="s">
        <v>230</v>
      </c>
      <c r="H28" s="86">
        <v>45403</v>
      </c>
      <c r="I28" s="415" t="s">
        <v>219</v>
      </c>
      <c r="J28" s="66">
        <v>45408</v>
      </c>
      <c r="K28" s="66">
        <v>45407</v>
      </c>
      <c r="L28" s="66">
        <v>45410</v>
      </c>
      <c r="M28" s="416">
        <v>45411</v>
      </c>
      <c r="N28" s="91"/>
      <c r="T28" s="90"/>
      <c r="U28" s="90"/>
      <c r="V28" s="90"/>
      <c r="W28" s="90"/>
      <c r="X28" s="90"/>
    </row>
    <row r="29" spans="1:24" s="89" customFormat="1" ht="17.25" customHeight="1">
      <c r="A29" s="301" t="s">
        <v>407</v>
      </c>
      <c r="B29" s="71" t="s">
        <v>408</v>
      </c>
      <c r="C29" s="71" t="s">
        <v>534</v>
      </c>
      <c r="D29" s="72" t="s">
        <v>182</v>
      </c>
      <c r="E29" s="72" t="s">
        <v>163</v>
      </c>
      <c r="F29" s="73" t="s">
        <v>544</v>
      </c>
      <c r="G29" s="417" t="s">
        <v>368</v>
      </c>
      <c r="H29" s="70">
        <v>45038</v>
      </c>
      <c r="I29" s="70">
        <v>45411</v>
      </c>
      <c r="J29" s="74" t="s">
        <v>219</v>
      </c>
      <c r="K29" s="70">
        <v>45409</v>
      </c>
      <c r="L29" s="74" t="s">
        <v>219</v>
      </c>
      <c r="M29" s="416">
        <f aca="true" t="shared" si="0" ref="M29:M35">K29+6</f>
        <v>45415</v>
      </c>
      <c r="N29" s="91"/>
      <c r="T29" s="90"/>
      <c r="U29" s="90"/>
      <c r="V29" s="90"/>
      <c r="W29" s="90"/>
      <c r="X29" s="90"/>
    </row>
    <row r="30" spans="1:24" s="127" customFormat="1" ht="17.25" customHeight="1">
      <c r="A30" s="300" t="s">
        <v>457</v>
      </c>
      <c r="B30" s="76" t="s">
        <v>458</v>
      </c>
      <c r="C30" s="76" t="s">
        <v>594</v>
      </c>
      <c r="D30" s="77" t="s">
        <v>157</v>
      </c>
      <c r="E30" s="77" t="s">
        <v>23</v>
      </c>
      <c r="F30" s="78" t="s">
        <v>647</v>
      </c>
      <c r="G30" s="79" t="s">
        <v>427</v>
      </c>
      <c r="H30" s="86">
        <v>45410</v>
      </c>
      <c r="I30" s="415" t="s">
        <v>219</v>
      </c>
      <c r="J30" s="66">
        <v>45415</v>
      </c>
      <c r="K30" s="86">
        <v>45414</v>
      </c>
      <c r="L30" s="66">
        <v>45417</v>
      </c>
      <c r="M30" s="416">
        <v>45418</v>
      </c>
      <c r="N30" s="91"/>
      <c r="T30" s="276"/>
      <c r="U30" s="276"/>
      <c r="V30" s="276"/>
      <c r="W30" s="276"/>
      <c r="X30" s="276"/>
    </row>
    <row r="31" spans="1:24" s="127" customFormat="1" ht="17.25" customHeight="1">
      <c r="A31" s="301" t="s">
        <v>830</v>
      </c>
      <c r="B31" s="71" t="s">
        <v>831</v>
      </c>
      <c r="C31" s="71" t="s">
        <v>833</v>
      </c>
      <c r="D31" s="72" t="s">
        <v>182</v>
      </c>
      <c r="E31" s="72" t="s">
        <v>163</v>
      </c>
      <c r="F31" s="73" t="s">
        <v>545</v>
      </c>
      <c r="G31" s="417" t="s">
        <v>368</v>
      </c>
      <c r="H31" s="70">
        <v>45045</v>
      </c>
      <c r="I31" s="70">
        <v>45418</v>
      </c>
      <c r="J31" s="74" t="s">
        <v>219</v>
      </c>
      <c r="K31" s="70">
        <v>45416</v>
      </c>
      <c r="L31" s="74" t="s">
        <v>219</v>
      </c>
      <c r="M31" s="416">
        <f t="shared" si="0"/>
        <v>45422</v>
      </c>
      <c r="N31" s="91"/>
      <c r="T31" s="276"/>
      <c r="U31" s="276"/>
      <c r="V31" s="276"/>
      <c r="W31" s="276"/>
      <c r="X31" s="276"/>
    </row>
    <row r="32" spans="1:24" s="89" customFormat="1" ht="17.25" customHeight="1">
      <c r="A32" s="300" t="s">
        <v>243</v>
      </c>
      <c r="B32" s="76" t="s">
        <v>244</v>
      </c>
      <c r="C32" s="76" t="s">
        <v>645</v>
      </c>
      <c r="D32" s="77" t="s">
        <v>157</v>
      </c>
      <c r="E32" s="77" t="s">
        <v>23</v>
      </c>
      <c r="F32" s="78" t="s">
        <v>648</v>
      </c>
      <c r="G32" s="79" t="s">
        <v>230</v>
      </c>
      <c r="H32" s="86">
        <v>45417</v>
      </c>
      <c r="I32" s="415" t="s">
        <v>219</v>
      </c>
      <c r="J32" s="66">
        <v>45422</v>
      </c>
      <c r="K32" s="86">
        <v>45421</v>
      </c>
      <c r="L32" s="66">
        <v>45424</v>
      </c>
      <c r="M32" s="416">
        <v>45425</v>
      </c>
      <c r="N32" s="91"/>
      <c r="T32" s="90"/>
      <c r="U32" s="90"/>
      <c r="V32" s="90"/>
      <c r="W32" s="90"/>
      <c r="X32" s="90"/>
    </row>
    <row r="33" spans="1:24" s="89" customFormat="1" ht="17.25" customHeight="1">
      <c r="A33" s="553" t="s">
        <v>873</v>
      </c>
      <c r="B33" s="554" t="s">
        <v>875</v>
      </c>
      <c r="C33" s="554" t="s">
        <v>874</v>
      </c>
      <c r="D33" s="293" t="s">
        <v>182</v>
      </c>
      <c r="E33" s="293" t="s">
        <v>163</v>
      </c>
      <c r="F33" s="294" t="s">
        <v>546</v>
      </c>
      <c r="G33" s="418" t="s">
        <v>368</v>
      </c>
      <c r="H33" s="295">
        <v>45052</v>
      </c>
      <c r="I33" s="295">
        <f>H33+7</f>
        <v>45059</v>
      </c>
      <c r="J33" s="296" t="s">
        <v>219</v>
      </c>
      <c r="K33" s="295">
        <f>H33+5</f>
        <v>45057</v>
      </c>
      <c r="L33" s="296" t="s">
        <v>219</v>
      </c>
      <c r="M33" s="416">
        <f t="shared" si="0"/>
        <v>45063</v>
      </c>
      <c r="N33" s="91"/>
      <c r="T33" s="90"/>
      <c r="U33" s="90"/>
      <c r="V33" s="90"/>
      <c r="W33" s="90"/>
      <c r="X33" s="90"/>
    </row>
    <row r="34" spans="1:24" s="89" customFormat="1" ht="17.25" customHeight="1">
      <c r="A34" s="300" t="s">
        <v>494</v>
      </c>
      <c r="B34" s="76" t="s">
        <v>495</v>
      </c>
      <c r="C34" s="76" t="s">
        <v>645</v>
      </c>
      <c r="D34" s="77" t="s">
        <v>157</v>
      </c>
      <c r="E34" s="77" t="s">
        <v>23</v>
      </c>
      <c r="F34" s="78" t="s">
        <v>649</v>
      </c>
      <c r="G34" s="642" t="s">
        <v>314</v>
      </c>
      <c r="H34" s="86">
        <v>45424</v>
      </c>
      <c r="I34" s="415" t="s">
        <v>219</v>
      </c>
      <c r="J34" s="66">
        <v>45429</v>
      </c>
      <c r="K34" s="86">
        <v>45428</v>
      </c>
      <c r="L34" s="66">
        <v>45431</v>
      </c>
      <c r="M34" s="416">
        <v>45432</v>
      </c>
      <c r="N34" s="91"/>
      <c r="P34" s="91"/>
      <c r="T34" s="90"/>
      <c r="U34" s="90"/>
      <c r="V34" s="90"/>
      <c r="W34" s="90"/>
      <c r="X34" s="90"/>
    </row>
    <row r="35" spans="1:24" s="91" customFormat="1" ht="17.25" customHeight="1">
      <c r="A35" s="301" t="s">
        <v>342</v>
      </c>
      <c r="B35" s="71" t="s">
        <v>343</v>
      </c>
      <c r="C35" s="71" t="s">
        <v>655</v>
      </c>
      <c r="D35" s="72" t="s">
        <v>182</v>
      </c>
      <c r="E35" s="72" t="s">
        <v>163</v>
      </c>
      <c r="F35" s="72" t="s">
        <v>661</v>
      </c>
      <c r="G35" s="418" t="s">
        <v>368</v>
      </c>
      <c r="H35" s="70">
        <v>45425</v>
      </c>
      <c r="I35" s="295">
        <f>H35+7</f>
        <v>45432</v>
      </c>
      <c r="J35" s="296" t="s">
        <v>219</v>
      </c>
      <c r="K35" s="295">
        <f>H35+5</f>
        <v>45430</v>
      </c>
      <c r="L35" s="74" t="s">
        <v>219</v>
      </c>
      <c r="M35" s="416">
        <f t="shared" si="0"/>
        <v>45436</v>
      </c>
      <c r="T35" s="92"/>
      <c r="U35" s="93"/>
      <c r="V35" s="93"/>
      <c r="W35" s="93"/>
      <c r="X35" s="93"/>
    </row>
    <row r="36" spans="1:24" s="89" customFormat="1" ht="17.25" customHeight="1">
      <c r="A36" s="300" t="s">
        <v>250</v>
      </c>
      <c r="B36" s="76" t="s">
        <v>251</v>
      </c>
      <c r="C36" s="76" t="s">
        <v>644</v>
      </c>
      <c r="D36" s="77" t="s">
        <v>157</v>
      </c>
      <c r="E36" s="77" t="s">
        <v>23</v>
      </c>
      <c r="F36" s="78" t="s">
        <v>650</v>
      </c>
      <c r="G36" s="79" t="s">
        <v>230</v>
      </c>
      <c r="H36" s="66">
        <v>45431</v>
      </c>
      <c r="I36" s="415" t="s">
        <v>219</v>
      </c>
      <c r="J36" s="66">
        <v>45436</v>
      </c>
      <c r="K36" s="86">
        <v>45435</v>
      </c>
      <c r="L36" s="66">
        <v>45438</v>
      </c>
      <c r="M36" s="416">
        <v>45439</v>
      </c>
      <c r="N36" s="91"/>
      <c r="T36" s="90"/>
      <c r="U36" s="90"/>
      <c r="V36" s="90"/>
      <c r="W36" s="90"/>
      <c r="X36" s="90"/>
    </row>
    <row r="37" spans="1:24" s="91" customFormat="1" ht="17.25" customHeight="1">
      <c r="A37" s="301" t="s">
        <v>407</v>
      </c>
      <c r="B37" s="71" t="s">
        <v>408</v>
      </c>
      <c r="C37" s="71" t="s">
        <v>656</v>
      </c>
      <c r="D37" s="72" t="s">
        <v>182</v>
      </c>
      <c r="E37" s="72" t="s">
        <v>163</v>
      </c>
      <c r="F37" s="73" t="s">
        <v>662</v>
      </c>
      <c r="G37" s="417" t="s">
        <v>368</v>
      </c>
      <c r="H37" s="70">
        <v>45432</v>
      </c>
      <c r="I37" s="295">
        <f>H37+7</f>
        <v>45439</v>
      </c>
      <c r="J37" s="74" t="s">
        <v>219</v>
      </c>
      <c r="K37" s="295">
        <f>H37+5</f>
        <v>45437</v>
      </c>
      <c r="L37" s="74" t="s">
        <v>219</v>
      </c>
      <c r="M37" s="416">
        <f>K37+6</f>
        <v>45443</v>
      </c>
      <c r="T37" s="92"/>
      <c r="U37" s="93"/>
      <c r="V37" s="93"/>
      <c r="W37" s="93"/>
      <c r="X37" s="93"/>
    </row>
    <row r="38" spans="1:24" s="127" customFormat="1" ht="17.25" customHeight="1">
      <c r="A38" s="300" t="s">
        <v>457</v>
      </c>
      <c r="B38" s="76" t="s">
        <v>458</v>
      </c>
      <c r="C38" s="76" t="s">
        <v>599</v>
      </c>
      <c r="D38" s="77" t="s">
        <v>157</v>
      </c>
      <c r="E38" s="77" t="s">
        <v>23</v>
      </c>
      <c r="F38" s="78" t="s">
        <v>651</v>
      </c>
      <c r="G38" s="79" t="s">
        <v>427</v>
      </c>
      <c r="H38" s="86">
        <v>45438</v>
      </c>
      <c r="I38" s="415" t="s">
        <v>219</v>
      </c>
      <c r="J38" s="66">
        <v>45443</v>
      </c>
      <c r="K38" s="86">
        <v>45442</v>
      </c>
      <c r="L38" s="66">
        <v>45445</v>
      </c>
      <c r="M38" s="416">
        <v>45446</v>
      </c>
      <c r="N38" s="91"/>
      <c r="T38" s="276"/>
      <c r="U38" s="276"/>
      <c r="V38" s="276"/>
      <c r="W38" s="276"/>
      <c r="X38" s="276"/>
    </row>
    <row r="39" spans="1:24" s="91" customFormat="1" ht="17.25" customHeight="1">
      <c r="A39" s="301" t="s">
        <v>830</v>
      </c>
      <c r="B39" s="71" t="s">
        <v>831</v>
      </c>
      <c r="C39" s="71" t="s">
        <v>834</v>
      </c>
      <c r="D39" s="72" t="s">
        <v>182</v>
      </c>
      <c r="E39" s="72" t="s">
        <v>163</v>
      </c>
      <c r="F39" s="73" t="s">
        <v>663</v>
      </c>
      <c r="G39" s="417" t="s">
        <v>368</v>
      </c>
      <c r="H39" s="70">
        <v>45439</v>
      </c>
      <c r="I39" s="295">
        <f>H39+7</f>
        <v>45446</v>
      </c>
      <c r="J39" s="74" t="s">
        <v>219</v>
      </c>
      <c r="K39" s="295">
        <f>H39+5</f>
        <v>45444</v>
      </c>
      <c r="L39" s="74" t="s">
        <v>219</v>
      </c>
      <c r="M39" s="416">
        <f>K39+6</f>
        <v>45450</v>
      </c>
      <c r="T39" s="92"/>
      <c r="U39" s="93"/>
      <c r="V39" s="93"/>
      <c r="W39" s="93"/>
      <c r="X39" s="93"/>
    </row>
    <row r="40" spans="1:24" s="89" customFormat="1" ht="17.25" customHeight="1" hidden="1">
      <c r="A40" s="300" t="s">
        <v>243</v>
      </c>
      <c r="B40" s="76" t="s">
        <v>244</v>
      </c>
      <c r="C40" s="76" t="s">
        <v>644</v>
      </c>
      <c r="D40" s="77" t="s">
        <v>157</v>
      </c>
      <c r="E40" s="77" t="s">
        <v>23</v>
      </c>
      <c r="F40" s="78" t="s">
        <v>652</v>
      </c>
      <c r="G40" s="79" t="s">
        <v>230</v>
      </c>
      <c r="H40" s="66">
        <v>45445</v>
      </c>
      <c r="I40" s="415" t="s">
        <v>219</v>
      </c>
      <c r="J40" s="66">
        <v>45450</v>
      </c>
      <c r="K40" s="86">
        <v>45449</v>
      </c>
      <c r="L40" s="66">
        <v>45452</v>
      </c>
      <c r="M40" s="416">
        <v>45453</v>
      </c>
      <c r="T40" s="90"/>
      <c r="U40" s="90"/>
      <c r="V40" s="90"/>
      <c r="W40" s="90"/>
      <c r="X40" s="90"/>
    </row>
    <row r="41" spans="1:24" s="91" customFormat="1" ht="17.25" customHeight="1" hidden="1">
      <c r="A41" s="553" t="s">
        <v>873</v>
      </c>
      <c r="B41" s="554" t="s">
        <v>875</v>
      </c>
      <c r="C41" s="554" t="s">
        <v>876</v>
      </c>
      <c r="D41" s="72" t="s">
        <v>182</v>
      </c>
      <c r="E41" s="72" t="s">
        <v>163</v>
      </c>
      <c r="F41" s="73" t="s">
        <v>664</v>
      </c>
      <c r="G41" s="417" t="s">
        <v>368</v>
      </c>
      <c r="H41" s="70">
        <v>45446</v>
      </c>
      <c r="I41" s="295">
        <f>H41+7</f>
        <v>45453</v>
      </c>
      <c r="J41" s="74" t="s">
        <v>219</v>
      </c>
      <c r="K41" s="295">
        <f>H41+5</f>
        <v>45451</v>
      </c>
      <c r="L41" s="74" t="s">
        <v>219</v>
      </c>
      <c r="M41" s="416">
        <f>K41+6</f>
        <v>45457</v>
      </c>
      <c r="T41" s="92"/>
      <c r="U41" s="93"/>
      <c r="V41" s="93"/>
      <c r="W41" s="93"/>
      <c r="X41" s="93"/>
    </row>
    <row r="42" spans="1:24" s="89" customFormat="1" ht="17.25" customHeight="1" hidden="1">
      <c r="A42" s="300" t="s">
        <v>494</v>
      </c>
      <c r="B42" s="76" t="s">
        <v>495</v>
      </c>
      <c r="C42" s="76" t="s">
        <v>644</v>
      </c>
      <c r="D42" s="77" t="s">
        <v>157</v>
      </c>
      <c r="E42" s="77" t="s">
        <v>23</v>
      </c>
      <c r="F42" s="78" t="s">
        <v>653</v>
      </c>
      <c r="G42" s="79" t="s">
        <v>230</v>
      </c>
      <c r="H42" s="86">
        <v>45452</v>
      </c>
      <c r="I42" s="415" t="s">
        <v>219</v>
      </c>
      <c r="J42" s="66">
        <v>45457</v>
      </c>
      <c r="K42" s="86">
        <v>45456</v>
      </c>
      <c r="L42" s="66">
        <v>45459</v>
      </c>
      <c r="M42" s="416">
        <v>45460</v>
      </c>
      <c r="T42" s="90"/>
      <c r="U42" s="90"/>
      <c r="V42" s="90"/>
      <c r="W42" s="90"/>
      <c r="X42" s="90"/>
    </row>
    <row r="43" spans="1:24" s="91" customFormat="1" ht="17.25" customHeight="1" hidden="1">
      <c r="A43" s="301" t="s">
        <v>342</v>
      </c>
      <c r="B43" s="71" t="s">
        <v>343</v>
      </c>
      <c r="C43" s="71" t="s">
        <v>657</v>
      </c>
      <c r="D43" s="72" t="s">
        <v>182</v>
      </c>
      <c r="E43" s="72" t="s">
        <v>163</v>
      </c>
      <c r="F43" s="73" t="s">
        <v>665</v>
      </c>
      <c r="G43" s="417" t="s">
        <v>368</v>
      </c>
      <c r="H43" s="70">
        <v>45453</v>
      </c>
      <c r="I43" s="295">
        <f aca="true" t="shared" si="1" ref="I43:I50">H43+7</f>
        <v>45460</v>
      </c>
      <c r="J43" s="74" t="s">
        <v>219</v>
      </c>
      <c r="K43" s="295">
        <f aca="true" t="shared" si="2" ref="K43:K50">H43+5</f>
        <v>45458</v>
      </c>
      <c r="L43" s="74" t="s">
        <v>219</v>
      </c>
      <c r="M43" s="416">
        <f aca="true" t="shared" si="3" ref="M43:M50">K43+6</f>
        <v>45464</v>
      </c>
      <c r="T43" s="92"/>
      <c r="U43" s="93"/>
      <c r="V43" s="93"/>
      <c r="W43" s="93"/>
      <c r="X43" s="93"/>
    </row>
    <row r="44" spans="1:24" s="91" customFormat="1" ht="17.25" customHeight="1" hidden="1">
      <c r="A44" s="301" t="s">
        <v>407</v>
      </c>
      <c r="B44" s="71" t="s">
        <v>408</v>
      </c>
      <c r="C44" s="71" t="s">
        <v>658</v>
      </c>
      <c r="D44" s="72" t="s">
        <v>182</v>
      </c>
      <c r="E44" s="72" t="s">
        <v>163</v>
      </c>
      <c r="F44" s="73" t="s">
        <v>666</v>
      </c>
      <c r="G44" s="417" t="s">
        <v>368</v>
      </c>
      <c r="H44" s="70">
        <v>45460</v>
      </c>
      <c r="I44" s="295">
        <f t="shared" si="1"/>
        <v>45467</v>
      </c>
      <c r="J44" s="74" t="s">
        <v>219</v>
      </c>
      <c r="K44" s="295">
        <f t="shared" si="2"/>
        <v>45465</v>
      </c>
      <c r="L44" s="74" t="s">
        <v>219</v>
      </c>
      <c r="M44" s="416">
        <f t="shared" si="3"/>
        <v>45471</v>
      </c>
      <c r="T44" s="92"/>
      <c r="U44" s="93"/>
      <c r="V44" s="93"/>
      <c r="W44" s="93"/>
      <c r="X44" s="93"/>
    </row>
    <row r="45" spans="1:24" s="91" customFormat="1" ht="17.25" customHeight="1" hidden="1">
      <c r="A45" s="301" t="s">
        <v>830</v>
      </c>
      <c r="B45" s="71" t="s">
        <v>831</v>
      </c>
      <c r="C45" s="71" t="s">
        <v>835</v>
      </c>
      <c r="D45" s="72" t="s">
        <v>182</v>
      </c>
      <c r="E45" s="72" t="s">
        <v>163</v>
      </c>
      <c r="F45" s="73" t="s">
        <v>667</v>
      </c>
      <c r="G45" s="417" t="s">
        <v>368</v>
      </c>
      <c r="H45" s="70">
        <v>45467</v>
      </c>
      <c r="I45" s="295">
        <f t="shared" si="1"/>
        <v>45474</v>
      </c>
      <c r="J45" s="74" t="s">
        <v>219</v>
      </c>
      <c r="K45" s="295">
        <f t="shared" si="2"/>
        <v>45472</v>
      </c>
      <c r="L45" s="74" t="s">
        <v>219</v>
      </c>
      <c r="M45" s="416">
        <f t="shared" si="3"/>
        <v>45478</v>
      </c>
      <c r="T45" s="92"/>
      <c r="U45" s="93"/>
      <c r="V45" s="93"/>
      <c r="W45" s="93"/>
      <c r="X45" s="93"/>
    </row>
    <row r="46" spans="1:24" s="91" customFormat="1" ht="17.25" customHeight="1" hidden="1">
      <c r="A46" s="553" t="s">
        <v>873</v>
      </c>
      <c r="B46" s="554" t="s">
        <v>875</v>
      </c>
      <c r="C46" s="554" t="s">
        <v>877</v>
      </c>
      <c r="D46" s="72" t="s">
        <v>182</v>
      </c>
      <c r="E46" s="72" t="s">
        <v>163</v>
      </c>
      <c r="F46" s="73" t="s">
        <v>668</v>
      </c>
      <c r="G46" s="417" t="s">
        <v>368</v>
      </c>
      <c r="H46" s="70">
        <v>45474</v>
      </c>
      <c r="I46" s="295">
        <f t="shared" si="1"/>
        <v>45481</v>
      </c>
      <c r="J46" s="74" t="s">
        <v>219</v>
      </c>
      <c r="K46" s="295">
        <f t="shared" si="2"/>
        <v>45479</v>
      </c>
      <c r="L46" s="74" t="s">
        <v>219</v>
      </c>
      <c r="M46" s="416">
        <f t="shared" si="3"/>
        <v>45485</v>
      </c>
      <c r="T46" s="92"/>
      <c r="U46" s="93"/>
      <c r="V46" s="93"/>
      <c r="W46" s="93"/>
      <c r="X46" s="93"/>
    </row>
    <row r="47" spans="1:24" s="91" customFormat="1" ht="18" customHeight="1" hidden="1">
      <c r="A47" s="301" t="s">
        <v>342</v>
      </c>
      <c r="B47" s="71" t="s">
        <v>343</v>
      </c>
      <c r="C47" s="71" t="s">
        <v>659</v>
      </c>
      <c r="D47" s="72" t="s">
        <v>182</v>
      </c>
      <c r="E47" s="72" t="s">
        <v>163</v>
      </c>
      <c r="F47" s="73" t="s">
        <v>669</v>
      </c>
      <c r="G47" s="417" t="s">
        <v>368</v>
      </c>
      <c r="H47" s="70">
        <v>45481</v>
      </c>
      <c r="I47" s="295">
        <f t="shared" si="1"/>
        <v>45488</v>
      </c>
      <c r="J47" s="74" t="s">
        <v>219</v>
      </c>
      <c r="K47" s="295">
        <f t="shared" si="2"/>
        <v>45486</v>
      </c>
      <c r="L47" s="74" t="s">
        <v>219</v>
      </c>
      <c r="M47" s="416">
        <f t="shared" si="3"/>
        <v>45492</v>
      </c>
      <c r="T47" s="92"/>
      <c r="U47" s="93"/>
      <c r="V47" s="93"/>
      <c r="W47" s="93"/>
      <c r="X47" s="93"/>
    </row>
    <row r="48" spans="1:24" s="91" customFormat="1" ht="17.25" customHeight="1" hidden="1">
      <c r="A48" s="301" t="s">
        <v>407</v>
      </c>
      <c r="B48" s="71" t="s">
        <v>408</v>
      </c>
      <c r="C48" s="71" t="s">
        <v>660</v>
      </c>
      <c r="D48" s="72" t="s">
        <v>182</v>
      </c>
      <c r="E48" s="72" t="s">
        <v>163</v>
      </c>
      <c r="F48" s="73" t="s">
        <v>670</v>
      </c>
      <c r="G48" s="417" t="s">
        <v>368</v>
      </c>
      <c r="H48" s="70">
        <v>45488</v>
      </c>
      <c r="I48" s="295">
        <f t="shared" si="1"/>
        <v>45495</v>
      </c>
      <c r="J48" s="74" t="s">
        <v>219</v>
      </c>
      <c r="K48" s="295">
        <f t="shared" si="2"/>
        <v>45493</v>
      </c>
      <c r="L48" s="74" t="s">
        <v>219</v>
      </c>
      <c r="M48" s="416">
        <f t="shared" si="3"/>
        <v>45499</v>
      </c>
      <c r="T48" s="92"/>
      <c r="U48" s="93"/>
      <c r="V48" s="93"/>
      <c r="W48" s="93"/>
      <c r="X48" s="93"/>
    </row>
    <row r="49" spans="1:24" s="91" customFormat="1" ht="17.25" customHeight="1" hidden="1">
      <c r="A49" s="301" t="s">
        <v>830</v>
      </c>
      <c r="B49" s="71" t="s">
        <v>831</v>
      </c>
      <c r="C49" s="71" t="s">
        <v>836</v>
      </c>
      <c r="D49" s="72" t="s">
        <v>182</v>
      </c>
      <c r="E49" s="72" t="s">
        <v>163</v>
      </c>
      <c r="F49" s="73" t="s">
        <v>671</v>
      </c>
      <c r="G49" s="417" t="s">
        <v>368</v>
      </c>
      <c r="H49" s="70">
        <v>45495</v>
      </c>
      <c r="I49" s="295">
        <f t="shared" si="1"/>
        <v>45502</v>
      </c>
      <c r="J49" s="74" t="s">
        <v>219</v>
      </c>
      <c r="K49" s="295">
        <f t="shared" si="2"/>
        <v>45500</v>
      </c>
      <c r="L49" s="74" t="s">
        <v>219</v>
      </c>
      <c r="M49" s="416">
        <f t="shared" si="3"/>
        <v>45506</v>
      </c>
      <c r="T49" s="92"/>
      <c r="U49" s="93"/>
      <c r="V49" s="93"/>
      <c r="W49" s="93"/>
      <c r="X49" s="93"/>
    </row>
    <row r="50" spans="1:24" s="91" customFormat="1" ht="17.25" customHeight="1" hidden="1">
      <c r="A50" s="553" t="s">
        <v>873</v>
      </c>
      <c r="B50" s="554" t="s">
        <v>875</v>
      </c>
      <c r="C50" s="554" t="s">
        <v>878</v>
      </c>
      <c r="D50" s="293" t="s">
        <v>182</v>
      </c>
      <c r="E50" s="293" t="s">
        <v>163</v>
      </c>
      <c r="F50" s="294" t="s">
        <v>672</v>
      </c>
      <c r="G50" s="418" t="s">
        <v>368</v>
      </c>
      <c r="H50" s="295">
        <v>45502</v>
      </c>
      <c r="I50" s="295">
        <f t="shared" si="1"/>
        <v>45509</v>
      </c>
      <c r="J50" s="296" t="s">
        <v>219</v>
      </c>
      <c r="K50" s="295">
        <f t="shared" si="2"/>
        <v>45507</v>
      </c>
      <c r="L50" s="296" t="s">
        <v>219</v>
      </c>
      <c r="M50" s="416">
        <f t="shared" si="3"/>
        <v>45513</v>
      </c>
      <c r="T50" s="92"/>
      <c r="U50" s="93"/>
      <c r="V50" s="93"/>
      <c r="W50" s="93"/>
      <c r="X50" s="93"/>
    </row>
    <row r="51" spans="1:15" s="5" customFormat="1" ht="21" customHeight="1" thickBot="1">
      <c r="A51" s="1023" t="s">
        <v>470</v>
      </c>
      <c r="B51" s="1024"/>
      <c r="C51" s="1024"/>
      <c r="D51" s="1024"/>
      <c r="E51" s="1024"/>
      <c r="F51" s="1024"/>
      <c r="G51" s="1024"/>
      <c r="H51" s="1024"/>
      <c r="I51" s="1024"/>
      <c r="J51" s="1024"/>
      <c r="K51" s="1024"/>
      <c r="L51" s="1024"/>
      <c r="M51" s="1025"/>
      <c r="N51" s="55"/>
      <c r="O51" s="40"/>
    </row>
    <row r="52" spans="1:15" s="5" customFormat="1" ht="21" customHeight="1" thickBot="1">
      <c r="A52" s="997" t="s">
        <v>469</v>
      </c>
      <c r="B52" s="998"/>
      <c r="C52" s="998"/>
      <c r="D52" s="998"/>
      <c r="E52" s="998"/>
      <c r="F52" s="998"/>
      <c r="G52" s="998"/>
      <c r="H52" s="998"/>
      <c r="I52" s="998"/>
      <c r="J52" s="998"/>
      <c r="K52" s="998"/>
      <c r="L52" s="998"/>
      <c r="M52" s="999"/>
      <c r="N52" s="55"/>
      <c r="O52" s="40"/>
    </row>
    <row r="53" spans="1:16" ht="22.5" customHeight="1">
      <c r="A53" s="16"/>
      <c r="B53" s="16"/>
      <c r="C53" s="16"/>
      <c r="D53" s="97"/>
      <c r="E53" s="97"/>
      <c r="F53" s="98"/>
      <c r="G53" s="99"/>
      <c r="H53" s="100"/>
      <c r="I53" s="101"/>
      <c r="J53" s="101"/>
      <c r="K53" s="101"/>
      <c r="L53" s="101"/>
      <c r="M53" s="101"/>
      <c r="N53" s="101"/>
      <c r="O53" s="101"/>
      <c r="P53" s="101"/>
    </row>
    <row r="54" spans="1:16" ht="21" customHeight="1" hidden="1">
      <c r="A54" s="192" t="s">
        <v>290</v>
      </c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4"/>
    </row>
    <row r="55" spans="1:16" s="5" customFormat="1" ht="21" customHeight="1" hidden="1">
      <c r="A55" s="854" t="s">
        <v>87</v>
      </c>
      <c r="B55" s="843" t="s">
        <v>88</v>
      </c>
      <c r="C55" s="854" t="s">
        <v>89</v>
      </c>
      <c r="D55" s="843" t="s">
        <v>90</v>
      </c>
      <c r="E55" s="843" t="s">
        <v>91</v>
      </c>
      <c r="F55" s="854" t="s">
        <v>92</v>
      </c>
      <c r="G55" s="854" t="s">
        <v>93</v>
      </c>
      <c r="H55" s="843" t="s">
        <v>94</v>
      </c>
      <c r="I55" s="226" t="s">
        <v>205</v>
      </c>
      <c r="J55" s="760" t="s">
        <v>95</v>
      </c>
      <c r="K55" s="760" t="s">
        <v>96</v>
      </c>
      <c r="L55" s="760" t="s">
        <v>97</v>
      </c>
      <c r="M55" s="760" t="s">
        <v>190</v>
      </c>
      <c r="N55" s="842" t="s">
        <v>310</v>
      </c>
      <c r="O55" s="842" t="s">
        <v>154</v>
      </c>
      <c r="P55" s="227" t="s">
        <v>98</v>
      </c>
    </row>
    <row r="56" spans="1:16" s="5" customFormat="1" ht="21" customHeight="1" hidden="1">
      <c r="A56" s="1000"/>
      <c r="B56" s="1000"/>
      <c r="C56" s="1000"/>
      <c r="D56" s="1000"/>
      <c r="E56" s="1000"/>
      <c r="F56" s="1000"/>
      <c r="G56" s="1000"/>
      <c r="H56" s="1000"/>
      <c r="I56" s="217" t="s">
        <v>317</v>
      </c>
      <c r="J56" s="761"/>
      <c r="K56" s="761"/>
      <c r="L56" s="761"/>
      <c r="M56" s="761"/>
      <c r="N56" s="844"/>
      <c r="O56" s="844"/>
      <c r="P56" s="68" t="s">
        <v>269</v>
      </c>
    </row>
    <row r="57" spans="1:16" s="6" customFormat="1" ht="21" customHeight="1" hidden="1">
      <c r="A57" s="908" t="s">
        <v>419</v>
      </c>
      <c r="B57" s="908" t="s">
        <v>420</v>
      </c>
      <c r="C57" s="908" t="s">
        <v>421</v>
      </c>
      <c r="D57" s="908" t="s">
        <v>286</v>
      </c>
      <c r="E57" s="908" t="s">
        <v>158</v>
      </c>
      <c r="F57" s="908" t="s">
        <v>422</v>
      </c>
      <c r="G57" s="908" t="s">
        <v>418</v>
      </c>
      <c r="H57" s="880">
        <v>45174</v>
      </c>
      <c r="I57" s="880">
        <v>45181</v>
      </c>
      <c r="J57" s="277" t="s">
        <v>390</v>
      </c>
      <c r="K57" s="277" t="s">
        <v>391</v>
      </c>
      <c r="L57" s="277" t="s">
        <v>392</v>
      </c>
      <c r="M57" s="278" t="s">
        <v>287</v>
      </c>
      <c r="N57" s="279" t="s">
        <v>219</v>
      </c>
      <c r="O57" s="278">
        <v>45185</v>
      </c>
      <c r="P57" s="278">
        <v>45187</v>
      </c>
    </row>
    <row r="58" spans="1:16" s="6" customFormat="1" ht="21" customHeight="1" hidden="1">
      <c r="A58" s="909"/>
      <c r="B58" s="909"/>
      <c r="C58" s="909"/>
      <c r="D58" s="909"/>
      <c r="E58" s="909"/>
      <c r="F58" s="909"/>
      <c r="G58" s="909"/>
      <c r="H58" s="881"/>
      <c r="I58" s="881"/>
      <c r="J58" s="195" t="s">
        <v>315</v>
      </c>
      <c r="K58" s="195" t="s">
        <v>316</v>
      </c>
      <c r="L58" s="195" t="s">
        <v>349</v>
      </c>
      <c r="M58" s="196" t="s">
        <v>311</v>
      </c>
      <c r="N58" s="245">
        <v>45186</v>
      </c>
      <c r="O58" s="196" t="s">
        <v>219</v>
      </c>
      <c r="P58" s="196">
        <v>45188</v>
      </c>
    </row>
    <row r="59" spans="1:16" s="6" customFormat="1" ht="21" customHeight="1" hidden="1">
      <c r="A59" s="882" t="s">
        <v>250</v>
      </c>
      <c r="B59" s="882" t="s">
        <v>251</v>
      </c>
      <c r="C59" s="882" t="s">
        <v>331</v>
      </c>
      <c r="D59" s="882" t="s">
        <v>335</v>
      </c>
      <c r="E59" s="882" t="s">
        <v>161</v>
      </c>
      <c r="F59" s="882" t="s">
        <v>334</v>
      </c>
      <c r="G59" s="882" t="s">
        <v>314</v>
      </c>
      <c r="H59" s="1018">
        <v>45179</v>
      </c>
      <c r="I59" s="898">
        <v>45184</v>
      </c>
      <c r="J59" s="280" t="s">
        <v>353</v>
      </c>
      <c r="K59" s="280" t="s">
        <v>354</v>
      </c>
      <c r="L59" s="280" t="s">
        <v>411</v>
      </c>
      <c r="M59" s="281" t="s">
        <v>351</v>
      </c>
      <c r="N59" s="282" t="s">
        <v>219</v>
      </c>
      <c r="O59" s="281">
        <v>45189</v>
      </c>
      <c r="P59" s="281">
        <v>45191</v>
      </c>
    </row>
    <row r="60" spans="1:16" s="6" customFormat="1" ht="21" customHeight="1" hidden="1">
      <c r="A60" s="1009"/>
      <c r="B60" s="1009"/>
      <c r="C60" s="1009"/>
      <c r="D60" s="1009"/>
      <c r="E60" s="1009"/>
      <c r="F60" s="1009"/>
      <c r="G60" s="1009"/>
      <c r="H60" s="1019"/>
      <c r="I60" s="1029"/>
      <c r="J60" s="277" t="s">
        <v>412</v>
      </c>
      <c r="K60" s="277" t="s">
        <v>413</v>
      </c>
      <c r="L60" s="277" t="s">
        <v>414</v>
      </c>
      <c r="M60" s="278" t="s">
        <v>287</v>
      </c>
      <c r="N60" s="279" t="s">
        <v>219</v>
      </c>
      <c r="O60" s="278">
        <v>45192</v>
      </c>
      <c r="P60" s="278">
        <v>45194</v>
      </c>
    </row>
    <row r="61" spans="1:16" s="6" customFormat="1" ht="21" customHeight="1" hidden="1">
      <c r="A61" s="1009"/>
      <c r="B61" s="1009"/>
      <c r="C61" s="1009"/>
      <c r="D61" s="1009"/>
      <c r="E61" s="1009"/>
      <c r="F61" s="1009"/>
      <c r="G61" s="1009"/>
      <c r="H61" s="1019"/>
      <c r="I61" s="1029"/>
      <c r="J61" s="195" t="s">
        <v>367</v>
      </c>
      <c r="K61" s="195" t="s">
        <v>369</v>
      </c>
      <c r="L61" s="195" t="s">
        <v>409</v>
      </c>
      <c r="M61" s="196" t="s">
        <v>311</v>
      </c>
      <c r="N61" s="245">
        <v>45193</v>
      </c>
      <c r="O61" s="196" t="s">
        <v>219</v>
      </c>
      <c r="P61" s="196">
        <v>45195</v>
      </c>
    </row>
    <row r="62" spans="1:16" s="6" customFormat="1" ht="21" customHeight="1" hidden="1">
      <c r="A62" s="883"/>
      <c r="B62" s="883"/>
      <c r="C62" s="883"/>
      <c r="D62" s="883"/>
      <c r="E62" s="883"/>
      <c r="F62" s="883"/>
      <c r="G62" s="883"/>
      <c r="H62" s="1020"/>
      <c r="I62" s="899"/>
      <c r="J62" s="280" t="s">
        <v>355</v>
      </c>
      <c r="K62" s="280" t="s">
        <v>356</v>
      </c>
      <c r="L62" s="280" t="s">
        <v>426</v>
      </c>
      <c r="M62" s="281" t="s">
        <v>351</v>
      </c>
      <c r="N62" s="282" t="s">
        <v>219</v>
      </c>
      <c r="O62" s="281">
        <v>45196</v>
      </c>
      <c r="P62" s="281">
        <v>45198</v>
      </c>
    </row>
    <row r="63" spans="1:16" s="6" customFormat="1" ht="21" customHeight="1" hidden="1">
      <c r="A63" s="908" t="s">
        <v>224</v>
      </c>
      <c r="B63" s="908" t="s">
        <v>225</v>
      </c>
      <c r="C63" s="908" t="s">
        <v>423</v>
      </c>
      <c r="D63" s="908" t="s">
        <v>286</v>
      </c>
      <c r="E63" s="908" t="s">
        <v>158</v>
      </c>
      <c r="F63" s="908" t="s">
        <v>424</v>
      </c>
      <c r="G63" s="908" t="s">
        <v>418</v>
      </c>
      <c r="H63" s="880">
        <v>45189</v>
      </c>
      <c r="I63" s="880">
        <v>45195</v>
      </c>
      <c r="J63" s="277" t="s">
        <v>415</v>
      </c>
      <c r="K63" s="277" t="s">
        <v>416</v>
      </c>
      <c r="L63" s="277" t="s">
        <v>417</v>
      </c>
      <c r="M63" s="278" t="s">
        <v>287</v>
      </c>
      <c r="N63" s="279" t="s">
        <v>219</v>
      </c>
      <c r="O63" s="278">
        <v>45199</v>
      </c>
      <c r="P63" s="278">
        <v>45201</v>
      </c>
    </row>
    <row r="64" spans="1:16" s="6" customFormat="1" ht="21" customHeight="1" hidden="1">
      <c r="A64" s="909"/>
      <c r="B64" s="909"/>
      <c r="C64" s="909"/>
      <c r="D64" s="909"/>
      <c r="E64" s="909"/>
      <c r="F64" s="909"/>
      <c r="G64" s="909"/>
      <c r="H64" s="881"/>
      <c r="I64" s="881"/>
      <c r="J64" s="195" t="s">
        <v>341</v>
      </c>
      <c r="K64" s="195" t="s">
        <v>327</v>
      </c>
      <c r="L64" s="195" t="s">
        <v>410</v>
      </c>
      <c r="M64" s="196" t="s">
        <v>311</v>
      </c>
      <c r="N64" s="245">
        <v>45200</v>
      </c>
      <c r="O64" s="196" t="s">
        <v>219</v>
      </c>
      <c r="P64" s="196">
        <v>45202</v>
      </c>
    </row>
    <row r="65" spans="1:16" s="265" customFormat="1" ht="21" customHeight="1" hidden="1">
      <c r="A65" s="244" t="s">
        <v>243</v>
      </c>
      <c r="B65" s="246" t="s">
        <v>244</v>
      </c>
      <c r="C65" s="246" t="s">
        <v>331</v>
      </c>
      <c r="D65" s="274" t="s">
        <v>335</v>
      </c>
      <c r="E65" s="274" t="s">
        <v>161</v>
      </c>
      <c r="F65" s="247" t="s">
        <v>346</v>
      </c>
      <c r="G65" s="275" t="s">
        <v>314</v>
      </c>
      <c r="H65" s="248">
        <v>45193</v>
      </c>
      <c r="I65" s="249">
        <v>45198</v>
      </c>
      <c r="J65" s="280" t="s">
        <v>357</v>
      </c>
      <c r="K65" s="280" t="s">
        <v>358</v>
      </c>
      <c r="L65" s="280" t="s">
        <v>425</v>
      </c>
      <c r="M65" s="281" t="s">
        <v>351</v>
      </c>
      <c r="N65" s="282" t="s">
        <v>219</v>
      </c>
      <c r="O65" s="281">
        <v>45203</v>
      </c>
      <c r="P65" s="281">
        <v>45205</v>
      </c>
    </row>
    <row r="66" spans="1:16" s="6" customFormat="1" ht="21" customHeight="1" hidden="1">
      <c r="A66" s="908" t="s">
        <v>430</v>
      </c>
      <c r="B66" s="908" t="s">
        <v>431</v>
      </c>
      <c r="C66" s="908" t="s">
        <v>432</v>
      </c>
      <c r="D66" s="908" t="s">
        <v>286</v>
      </c>
      <c r="E66" s="908" t="s">
        <v>158</v>
      </c>
      <c r="F66" s="908" t="s">
        <v>433</v>
      </c>
      <c r="G66" s="908" t="s">
        <v>418</v>
      </c>
      <c r="H66" s="880">
        <v>45196</v>
      </c>
      <c r="I66" s="880">
        <v>45202</v>
      </c>
      <c r="J66" s="277" t="s">
        <v>388</v>
      </c>
      <c r="K66" s="277" t="s">
        <v>386</v>
      </c>
      <c r="L66" s="277" t="s">
        <v>428</v>
      </c>
      <c r="M66" s="278" t="s">
        <v>287</v>
      </c>
      <c r="N66" s="279" t="s">
        <v>219</v>
      </c>
      <c r="O66" s="278">
        <v>45206</v>
      </c>
      <c r="P66" s="278">
        <v>45208</v>
      </c>
    </row>
    <row r="67" spans="1:16" s="6" customFormat="1" ht="21" customHeight="1" hidden="1">
      <c r="A67" s="909"/>
      <c r="B67" s="909"/>
      <c r="C67" s="909"/>
      <c r="D67" s="909"/>
      <c r="E67" s="909"/>
      <c r="F67" s="909"/>
      <c r="G67" s="909"/>
      <c r="H67" s="881"/>
      <c r="I67" s="881"/>
      <c r="J67" s="195" t="s">
        <v>312</v>
      </c>
      <c r="K67" s="195" t="s">
        <v>313</v>
      </c>
      <c r="L67" s="195" t="s">
        <v>429</v>
      </c>
      <c r="M67" s="196" t="s">
        <v>311</v>
      </c>
      <c r="N67" s="245">
        <v>45207</v>
      </c>
      <c r="O67" s="196" t="s">
        <v>219</v>
      </c>
      <c r="P67" s="196">
        <v>45209</v>
      </c>
    </row>
    <row r="68" spans="1:16" s="6" customFormat="1" ht="21" customHeight="1" hidden="1">
      <c r="A68" s="882" t="s">
        <v>435</v>
      </c>
      <c r="B68" s="882" t="s">
        <v>436</v>
      </c>
      <c r="C68" s="882" t="s">
        <v>331</v>
      </c>
      <c r="D68" s="882" t="s">
        <v>335</v>
      </c>
      <c r="E68" s="882" t="s">
        <v>161</v>
      </c>
      <c r="F68" s="882" t="s">
        <v>347</v>
      </c>
      <c r="G68" s="882" t="s">
        <v>440</v>
      </c>
      <c r="H68" s="898">
        <v>45200</v>
      </c>
      <c r="I68" s="898">
        <v>45205</v>
      </c>
      <c r="J68" s="195" t="s">
        <v>315</v>
      </c>
      <c r="K68" s="195" t="s">
        <v>316</v>
      </c>
      <c r="L68" s="195" t="s">
        <v>385</v>
      </c>
      <c r="M68" s="196" t="s">
        <v>311</v>
      </c>
      <c r="N68" s="245">
        <v>45214</v>
      </c>
      <c r="O68" s="245" t="s">
        <v>219</v>
      </c>
      <c r="P68" s="196">
        <v>45216</v>
      </c>
    </row>
    <row r="69" spans="1:16" s="6" customFormat="1" ht="21" customHeight="1" hidden="1">
      <c r="A69" s="883"/>
      <c r="B69" s="883"/>
      <c r="C69" s="883"/>
      <c r="D69" s="883"/>
      <c r="E69" s="883"/>
      <c r="F69" s="883"/>
      <c r="G69" s="883"/>
      <c r="H69" s="899"/>
      <c r="I69" s="899"/>
      <c r="J69" s="280" t="s">
        <v>445</v>
      </c>
      <c r="K69" s="280" t="s">
        <v>352</v>
      </c>
      <c r="L69" s="280" t="s">
        <v>446</v>
      </c>
      <c r="M69" s="281" t="s">
        <v>351</v>
      </c>
      <c r="N69" s="282" t="s">
        <v>219</v>
      </c>
      <c r="O69" s="281">
        <v>45210</v>
      </c>
      <c r="P69" s="281">
        <v>45212</v>
      </c>
    </row>
    <row r="70" spans="1:16" s="6" customFormat="1" ht="21" customHeight="1" hidden="1">
      <c r="A70" s="286" t="s">
        <v>419</v>
      </c>
      <c r="B70" s="286" t="s">
        <v>420</v>
      </c>
      <c r="C70" s="286" t="s">
        <v>441</v>
      </c>
      <c r="D70" s="286" t="s">
        <v>286</v>
      </c>
      <c r="E70" s="286" t="s">
        <v>158</v>
      </c>
      <c r="F70" s="286" t="s">
        <v>442</v>
      </c>
      <c r="G70" s="286" t="s">
        <v>418</v>
      </c>
      <c r="H70" s="287">
        <v>45203</v>
      </c>
      <c r="I70" s="287">
        <v>45209</v>
      </c>
      <c r="J70" s="277" t="s">
        <v>449</v>
      </c>
      <c r="K70" s="277" t="s">
        <v>387</v>
      </c>
      <c r="L70" s="277" t="s">
        <v>450</v>
      </c>
      <c r="M70" s="278" t="s">
        <v>287</v>
      </c>
      <c r="N70" s="279" t="s">
        <v>219</v>
      </c>
      <c r="O70" s="278">
        <v>45213</v>
      </c>
      <c r="P70" s="278">
        <v>45215</v>
      </c>
    </row>
    <row r="71" spans="1:16" s="6" customFormat="1" ht="21" customHeight="1" hidden="1">
      <c r="A71" s="882" t="s">
        <v>250</v>
      </c>
      <c r="B71" s="882" t="s">
        <v>251</v>
      </c>
      <c r="C71" s="882" t="s">
        <v>332</v>
      </c>
      <c r="D71" s="882" t="s">
        <v>335</v>
      </c>
      <c r="E71" s="882" t="s">
        <v>161</v>
      </c>
      <c r="F71" s="882" t="s">
        <v>395</v>
      </c>
      <c r="G71" s="882" t="s">
        <v>314</v>
      </c>
      <c r="H71" s="898">
        <v>45207</v>
      </c>
      <c r="I71" s="898">
        <v>45214</v>
      </c>
      <c r="J71" s="280" t="s">
        <v>353</v>
      </c>
      <c r="K71" s="280" t="s">
        <v>354</v>
      </c>
      <c r="L71" s="280" t="s">
        <v>447</v>
      </c>
      <c r="M71" s="281" t="s">
        <v>351</v>
      </c>
      <c r="N71" s="282" t="s">
        <v>219</v>
      </c>
      <c r="O71" s="281">
        <v>45217</v>
      </c>
      <c r="P71" s="281">
        <v>45219</v>
      </c>
    </row>
    <row r="72" spans="1:16" s="6" customFormat="1" ht="21" customHeight="1" hidden="1">
      <c r="A72" s="883"/>
      <c r="B72" s="883"/>
      <c r="C72" s="883"/>
      <c r="D72" s="883"/>
      <c r="E72" s="883"/>
      <c r="F72" s="883"/>
      <c r="G72" s="883"/>
      <c r="H72" s="899"/>
      <c r="I72" s="899"/>
      <c r="J72" s="195" t="s">
        <v>367</v>
      </c>
      <c r="K72" s="195" t="s">
        <v>369</v>
      </c>
      <c r="L72" s="195" t="s">
        <v>443</v>
      </c>
      <c r="M72" s="196" t="s">
        <v>311</v>
      </c>
      <c r="N72" s="245">
        <v>45221</v>
      </c>
      <c r="O72" s="196" t="s">
        <v>219</v>
      </c>
      <c r="P72" s="196">
        <v>45223</v>
      </c>
    </row>
    <row r="73" spans="1:16" s="6" customFormat="1" ht="21" customHeight="1" hidden="1">
      <c r="A73" s="882" t="s">
        <v>291</v>
      </c>
      <c r="B73" s="882" t="s">
        <v>292</v>
      </c>
      <c r="C73" s="882" t="s">
        <v>307</v>
      </c>
      <c r="D73" s="882" t="s">
        <v>335</v>
      </c>
      <c r="E73" s="882" t="s">
        <v>161</v>
      </c>
      <c r="F73" s="882" t="s">
        <v>437</v>
      </c>
      <c r="G73" s="882" t="s">
        <v>314</v>
      </c>
      <c r="H73" s="898">
        <v>45214</v>
      </c>
      <c r="I73" s="898">
        <v>45219</v>
      </c>
      <c r="J73" s="277" t="s">
        <v>388</v>
      </c>
      <c r="K73" s="277" t="s">
        <v>389</v>
      </c>
      <c r="L73" s="277" t="s">
        <v>451</v>
      </c>
      <c r="M73" s="278" t="s">
        <v>287</v>
      </c>
      <c r="N73" s="279" t="s">
        <v>219</v>
      </c>
      <c r="O73" s="278">
        <v>45222</v>
      </c>
      <c r="P73" s="278">
        <v>45224</v>
      </c>
    </row>
    <row r="74" spans="1:16" s="6" customFormat="1" ht="21" customHeight="1" hidden="1">
      <c r="A74" s="883"/>
      <c r="B74" s="883"/>
      <c r="C74" s="883"/>
      <c r="D74" s="883"/>
      <c r="E74" s="883"/>
      <c r="F74" s="883"/>
      <c r="G74" s="883"/>
      <c r="H74" s="899"/>
      <c r="I74" s="899"/>
      <c r="J74" s="280" t="s">
        <v>355</v>
      </c>
      <c r="K74" s="280" t="s">
        <v>356</v>
      </c>
      <c r="L74" s="280" t="s">
        <v>448</v>
      </c>
      <c r="M74" s="281" t="s">
        <v>351</v>
      </c>
      <c r="N74" s="282" t="s">
        <v>219</v>
      </c>
      <c r="O74" s="281">
        <v>45224</v>
      </c>
      <c r="P74" s="281">
        <v>45226</v>
      </c>
    </row>
    <row r="75" spans="1:16" s="6" customFormat="1" ht="21" customHeight="1" hidden="1">
      <c r="A75" s="80" t="s">
        <v>224</v>
      </c>
      <c r="B75" s="81" t="s">
        <v>225</v>
      </c>
      <c r="C75" s="80" t="s">
        <v>333</v>
      </c>
      <c r="D75" s="82" t="s">
        <v>155</v>
      </c>
      <c r="E75" s="82" t="s">
        <v>23</v>
      </c>
      <c r="F75" s="83" t="s">
        <v>348</v>
      </c>
      <c r="G75" s="180" t="s">
        <v>231</v>
      </c>
      <c r="H75" s="67">
        <v>45217</v>
      </c>
      <c r="I75" s="67">
        <v>45223</v>
      </c>
      <c r="J75" s="195" t="s">
        <v>341</v>
      </c>
      <c r="K75" s="195" t="s">
        <v>327</v>
      </c>
      <c r="L75" s="195" t="s">
        <v>444</v>
      </c>
      <c r="M75" s="196" t="s">
        <v>311</v>
      </c>
      <c r="N75" s="245">
        <v>45228</v>
      </c>
      <c r="O75" s="196" t="s">
        <v>219</v>
      </c>
      <c r="P75" s="196">
        <v>45230</v>
      </c>
    </row>
    <row r="76" spans="1:15" s="5" customFormat="1" ht="21" customHeight="1" hidden="1">
      <c r="A76" s="1030" t="s">
        <v>337</v>
      </c>
      <c r="B76" s="1031"/>
      <c r="C76" s="1031"/>
      <c r="D76" s="1031"/>
      <c r="E76" s="1031"/>
      <c r="F76" s="1031"/>
      <c r="G76" s="1031"/>
      <c r="H76" s="1031"/>
      <c r="I76" s="911"/>
      <c r="J76" s="911"/>
      <c r="K76" s="911"/>
      <c r="L76" s="911"/>
      <c r="M76" s="911"/>
      <c r="N76" s="911"/>
      <c r="O76" s="44"/>
    </row>
    <row r="77" spans="1:15" s="5" customFormat="1" ht="21" customHeight="1" hidden="1">
      <c r="A77" s="910" t="s">
        <v>281</v>
      </c>
      <c r="B77" s="911"/>
      <c r="C77" s="911"/>
      <c r="D77" s="911"/>
      <c r="E77" s="911"/>
      <c r="F77" s="911"/>
      <c r="G77" s="911"/>
      <c r="H77" s="911"/>
      <c r="I77" s="911"/>
      <c r="J77" s="911"/>
      <c r="K77" s="911"/>
      <c r="L77" s="911"/>
      <c r="M77" s="911"/>
      <c r="N77" s="911"/>
      <c r="O77" s="44"/>
    </row>
    <row r="78" spans="1:15" s="40" customFormat="1" ht="21" customHeight="1" hidden="1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44"/>
    </row>
    <row r="79" spans="1:15" s="40" customFormat="1" ht="21" customHeight="1" hidden="1" thickBot="1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44"/>
    </row>
    <row r="80" spans="1:15" s="40" customFormat="1" ht="21" customHeight="1" hidden="1">
      <c r="A80" s="912" t="s">
        <v>453</v>
      </c>
      <c r="B80" s="913"/>
      <c r="C80" s="913"/>
      <c r="D80" s="913"/>
      <c r="E80" s="913"/>
      <c r="F80" s="913"/>
      <c r="G80" s="913"/>
      <c r="H80" s="913"/>
      <c r="I80" s="913"/>
      <c r="J80" s="913"/>
      <c r="K80" s="913"/>
      <c r="L80" s="913"/>
      <c r="M80" s="913"/>
      <c r="N80" s="914"/>
      <c r="O80"/>
    </row>
    <row r="81" spans="1:15" s="40" customFormat="1" ht="26.25" hidden="1">
      <c r="A81" s="825" t="s">
        <v>0</v>
      </c>
      <c r="B81" s="796" t="s">
        <v>1</v>
      </c>
      <c r="C81" s="790" t="s">
        <v>2</v>
      </c>
      <c r="D81" s="796" t="s">
        <v>3</v>
      </c>
      <c r="E81" s="796" t="s">
        <v>4</v>
      </c>
      <c r="F81" s="790" t="s">
        <v>5</v>
      </c>
      <c r="G81" s="790" t="s">
        <v>6</v>
      </c>
      <c r="H81" s="764" t="s">
        <v>20</v>
      </c>
      <c r="I81" s="824" t="s">
        <v>95</v>
      </c>
      <c r="J81" s="824" t="s">
        <v>96</v>
      </c>
      <c r="K81" s="824" t="s">
        <v>97</v>
      </c>
      <c r="L81" s="824" t="s">
        <v>3</v>
      </c>
      <c r="M81" s="764" t="s">
        <v>454</v>
      </c>
      <c r="N81" s="1033" t="s">
        <v>455</v>
      </c>
      <c r="O81"/>
    </row>
    <row r="82" spans="1:15" s="40" customFormat="1" ht="26.25" hidden="1">
      <c r="A82" s="826"/>
      <c r="B82" s="797"/>
      <c r="C82" s="791"/>
      <c r="D82" s="797"/>
      <c r="E82" s="797"/>
      <c r="F82" s="791"/>
      <c r="G82" s="791"/>
      <c r="H82" s="765"/>
      <c r="I82" s="774"/>
      <c r="J82" s="774"/>
      <c r="K82" s="774"/>
      <c r="L82" s="774"/>
      <c r="M82" s="765"/>
      <c r="N82" s="1034"/>
      <c r="O82"/>
    </row>
    <row r="83" spans="1:15" s="40" customFormat="1" ht="21" customHeight="1" hidden="1">
      <c r="A83" s="397" t="s">
        <v>457</v>
      </c>
      <c r="B83" s="234" t="s">
        <v>458</v>
      </c>
      <c r="C83" s="234" t="s">
        <v>559</v>
      </c>
      <c r="D83" s="234" t="s">
        <v>157</v>
      </c>
      <c r="E83" s="359" t="s">
        <v>23</v>
      </c>
      <c r="F83" s="398" t="s">
        <v>578</v>
      </c>
      <c r="G83" s="234" t="s">
        <v>294</v>
      </c>
      <c r="H83" s="398">
        <v>45339</v>
      </c>
      <c r="I83" s="896" t="s">
        <v>388</v>
      </c>
      <c r="J83" s="896" t="s">
        <v>389</v>
      </c>
      <c r="K83" s="896" t="s">
        <v>579</v>
      </c>
      <c r="L83" s="896" t="s">
        <v>287</v>
      </c>
      <c r="M83" s="896">
        <v>45342</v>
      </c>
      <c r="N83" s="900">
        <v>45348</v>
      </c>
      <c r="O83"/>
    </row>
    <row r="84" spans="1:15" s="40" customFormat="1" ht="21" customHeight="1" hidden="1">
      <c r="A84" s="328" t="s">
        <v>383</v>
      </c>
      <c r="B84" s="329" t="s">
        <v>384</v>
      </c>
      <c r="C84" s="349" t="s">
        <v>496</v>
      </c>
      <c r="D84" s="329" t="s">
        <v>242</v>
      </c>
      <c r="E84" s="330" t="s">
        <v>161</v>
      </c>
      <c r="F84" s="331" t="s">
        <v>550</v>
      </c>
      <c r="G84" s="329" t="s">
        <v>473</v>
      </c>
      <c r="H84" s="331">
        <v>45339</v>
      </c>
      <c r="I84" s="897"/>
      <c r="J84" s="897"/>
      <c r="K84" s="897"/>
      <c r="L84" s="897"/>
      <c r="M84" s="897"/>
      <c r="N84" s="901"/>
      <c r="O84"/>
    </row>
    <row r="85" spans="1:15" s="40" customFormat="1" ht="21" customHeight="1" hidden="1">
      <c r="A85" s="300" t="s">
        <v>243</v>
      </c>
      <c r="B85" s="76" t="s">
        <v>244</v>
      </c>
      <c r="C85" s="234" t="s">
        <v>577</v>
      </c>
      <c r="D85" s="234" t="s">
        <v>157</v>
      </c>
      <c r="E85" s="359" t="s">
        <v>23</v>
      </c>
      <c r="F85" s="398" t="s">
        <v>674</v>
      </c>
      <c r="G85" s="234" t="s">
        <v>294</v>
      </c>
      <c r="H85" s="398">
        <v>45346</v>
      </c>
      <c r="I85" s="332" t="s">
        <v>676</v>
      </c>
      <c r="J85" s="332" t="s">
        <v>677</v>
      </c>
      <c r="K85" s="332" t="s">
        <v>678</v>
      </c>
      <c r="L85" s="332" t="s">
        <v>351</v>
      </c>
      <c r="M85" s="267">
        <v>45351</v>
      </c>
      <c r="N85" s="333">
        <v>45359</v>
      </c>
      <c r="O85"/>
    </row>
    <row r="86" spans="1:15" s="40" customFormat="1" ht="21" customHeight="1" hidden="1">
      <c r="A86" s="328" t="s">
        <v>465</v>
      </c>
      <c r="B86" s="329" t="s">
        <v>376</v>
      </c>
      <c r="C86" s="349" t="s">
        <v>496</v>
      </c>
      <c r="D86" s="329" t="s">
        <v>242</v>
      </c>
      <c r="E86" s="330" t="s">
        <v>161</v>
      </c>
      <c r="F86" s="331" t="s">
        <v>551</v>
      </c>
      <c r="G86" s="329" t="s">
        <v>473</v>
      </c>
      <c r="H86" s="331">
        <f>H84+7</f>
        <v>45346</v>
      </c>
      <c r="I86" s="398" t="s">
        <v>683</v>
      </c>
      <c r="J86" s="398" t="s">
        <v>684</v>
      </c>
      <c r="K86" s="398" t="s">
        <v>685</v>
      </c>
      <c r="L86" s="398" t="s">
        <v>287</v>
      </c>
      <c r="M86" s="319">
        <v>45349</v>
      </c>
      <c r="N86" s="326">
        <v>45355</v>
      </c>
      <c r="O86" s="291"/>
    </row>
    <row r="87" spans="1:15" s="40" customFormat="1" ht="21" customHeight="1" hidden="1">
      <c r="A87" s="300" t="s">
        <v>494</v>
      </c>
      <c r="B87" s="76" t="s">
        <v>495</v>
      </c>
      <c r="C87" s="234" t="s">
        <v>577</v>
      </c>
      <c r="D87" s="234" t="s">
        <v>157</v>
      </c>
      <c r="E87" s="359" t="s">
        <v>23</v>
      </c>
      <c r="F87" s="398" t="s">
        <v>620</v>
      </c>
      <c r="G87" s="234" t="s">
        <v>294</v>
      </c>
      <c r="H87" s="398">
        <v>45353</v>
      </c>
      <c r="I87" s="332" t="s">
        <v>291</v>
      </c>
      <c r="J87" s="332" t="s">
        <v>292</v>
      </c>
      <c r="K87" s="332" t="s">
        <v>547</v>
      </c>
      <c r="L87" s="332" t="s">
        <v>351</v>
      </c>
      <c r="M87" s="267">
        <v>45358</v>
      </c>
      <c r="N87" s="333">
        <v>45366</v>
      </c>
      <c r="O87" s="291"/>
    </row>
    <row r="88" spans="1:15" s="40" customFormat="1" ht="21" customHeight="1" hidden="1">
      <c r="A88" s="328" t="s">
        <v>404</v>
      </c>
      <c r="B88" s="329" t="s">
        <v>483</v>
      </c>
      <c r="C88" s="349" t="s">
        <v>594</v>
      </c>
      <c r="D88" s="329" t="s">
        <v>242</v>
      </c>
      <c r="E88" s="330" t="s">
        <v>161</v>
      </c>
      <c r="F88" s="331" t="s">
        <v>552</v>
      </c>
      <c r="G88" s="329" t="s">
        <v>473</v>
      </c>
      <c r="H88" s="331">
        <f>H86+7</f>
        <v>45353</v>
      </c>
      <c r="I88" s="398" t="s">
        <v>388</v>
      </c>
      <c r="J88" s="398" t="s">
        <v>389</v>
      </c>
      <c r="K88" s="398" t="s">
        <v>686</v>
      </c>
      <c r="L88" s="398" t="s">
        <v>287</v>
      </c>
      <c r="M88" s="319">
        <v>45356</v>
      </c>
      <c r="N88" s="326">
        <v>45362</v>
      </c>
      <c r="O88" s="291"/>
    </row>
    <row r="89" spans="1:15" s="40" customFormat="1" ht="21" customHeight="1" hidden="1">
      <c r="A89" s="300" t="s">
        <v>250</v>
      </c>
      <c r="B89" s="76" t="s">
        <v>251</v>
      </c>
      <c r="C89" s="76" t="s">
        <v>621</v>
      </c>
      <c r="D89" s="234" t="s">
        <v>157</v>
      </c>
      <c r="E89" s="359" t="s">
        <v>23</v>
      </c>
      <c r="F89" s="398" t="s">
        <v>622</v>
      </c>
      <c r="G89" s="234" t="s">
        <v>294</v>
      </c>
      <c r="H89" s="398">
        <v>45360</v>
      </c>
      <c r="I89" s="332" t="s">
        <v>679</v>
      </c>
      <c r="J89" s="332" t="s">
        <v>680</v>
      </c>
      <c r="K89" s="332" t="s">
        <v>594</v>
      </c>
      <c r="L89" s="332" t="s">
        <v>351</v>
      </c>
      <c r="M89" s="267">
        <v>45365</v>
      </c>
      <c r="N89" s="333">
        <v>45373</v>
      </c>
      <c r="O89"/>
    </row>
    <row r="90" spans="1:15" s="40" customFormat="1" ht="21" customHeight="1" hidden="1">
      <c r="A90" s="328" t="s">
        <v>575</v>
      </c>
      <c r="B90" s="329" t="s">
        <v>576</v>
      </c>
      <c r="C90" s="349" t="s">
        <v>549</v>
      </c>
      <c r="D90" s="329" t="s">
        <v>242</v>
      </c>
      <c r="E90" s="330" t="s">
        <v>161</v>
      </c>
      <c r="F90" s="331" t="s">
        <v>553</v>
      </c>
      <c r="G90" s="329" t="s">
        <v>473</v>
      </c>
      <c r="H90" s="331">
        <f>H88+7</f>
        <v>45360</v>
      </c>
      <c r="I90" s="398" t="s">
        <v>687</v>
      </c>
      <c r="J90" s="398" t="s">
        <v>688</v>
      </c>
      <c r="K90" s="398" t="s">
        <v>689</v>
      </c>
      <c r="L90" s="398" t="s">
        <v>287</v>
      </c>
      <c r="M90" s="319">
        <v>45363</v>
      </c>
      <c r="N90" s="326">
        <v>45369</v>
      </c>
      <c r="O90"/>
    </row>
    <row r="91" spans="1:15" s="40" customFormat="1" ht="21" customHeight="1" hidden="1">
      <c r="A91" s="397" t="s">
        <v>457</v>
      </c>
      <c r="B91" s="234" t="s">
        <v>458</v>
      </c>
      <c r="C91" s="234" t="s">
        <v>673</v>
      </c>
      <c r="D91" s="234" t="s">
        <v>157</v>
      </c>
      <c r="E91" s="359" t="s">
        <v>23</v>
      </c>
      <c r="F91" s="398" t="s">
        <v>623</v>
      </c>
      <c r="G91" s="234" t="s">
        <v>294</v>
      </c>
      <c r="H91" s="398">
        <v>45367</v>
      </c>
      <c r="I91" s="332" t="s">
        <v>445</v>
      </c>
      <c r="J91" s="332" t="s">
        <v>352</v>
      </c>
      <c r="K91" s="332" t="s">
        <v>681</v>
      </c>
      <c r="L91" s="332" t="s">
        <v>351</v>
      </c>
      <c r="M91" s="267">
        <v>45372</v>
      </c>
      <c r="N91" s="333">
        <v>45380</v>
      </c>
      <c r="O91"/>
    </row>
    <row r="92" spans="1:15" s="40" customFormat="1" ht="21" customHeight="1" hidden="1">
      <c r="A92" s="328" t="s">
        <v>383</v>
      </c>
      <c r="B92" s="329" t="s">
        <v>384</v>
      </c>
      <c r="C92" s="349" t="s">
        <v>549</v>
      </c>
      <c r="D92" s="329" t="s">
        <v>242</v>
      </c>
      <c r="E92" s="330" t="s">
        <v>161</v>
      </c>
      <c r="F92" s="331" t="s">
        <v>554</v>
      </c>
      <c r="G92" s="329" t="s">
        <v>473</v>
      </c>
      <c r="H92" s="331">
        <f>H90+7</f>
        <v>45367</v>
      </c>
      <c r="I92" s="419" t="s">
        <v>690</v>
      </c>
      <c r="J92" s="419" t="s">
        <v>691</v>
      </c>
      <c r="K92" s="419" t="s">
        <v>692</v>
      </c>
      <c r="L92" s="419" t="s">
        <v>287</v>
      </c>
      <c r="M92" s="419">
        <v>45370</v>
      </c>
      <c r="N92" s="380">
        <v>45376</v>
      </c>
      <c r="O92"/>
    </row>
    <row r="93" spans="1:15" s="40" customFormat="1" ht="21" customHeight="1" hidden="1">
      <c r="A93" s="300" t="s">
        <v>243</v>
      </c>
      <c r="B93" s="76" t="s">
        <v>244</v>
      </c>
      <c r="C93" s="234" t="s">
        <v>621</v>
      </c>
      <c r="D93" s="234" t="s">
        <v>157</v>
      </c>
      <c r="E93" s="359" t="s">
        <v>23</v>
      </c>
      <c r="F93" s="398" t="s">
        <v>624</v>
      </c>
      <c r="G93" s="549" t="s">
        <v>809</v>
      </c>
      <c r="H93" s="398">
        <v>45374</v>
      </c>
      <c r="I93" s="332" t="s">
        <v>676</v>
      </c>
      <c r="J93" s="332" t="s">
        <v>677</v>
      </c>
      <c r="K93" s="332" t="s">
        <v>682</v>
      </c>
      <c r="L93" s="332" t="s">
        <v>351</v>
      </c>
      <c r="M93" s="267">
        <v>45379</v>
      </c>
      <c r="N93" s="333">
        <v>45387</v>
      </c>
      <c r="O93"/>
    </row>
    <row r="94" spans="1:15" s="40" customFormat="1" ht="21" customHeight="1" hidden="1">
      <c r="A94" s="328" t="s">
        <v>465</v>
      </c>
      <c r="B94" s="329" t="s">
        <v>376</v>
      </c>
      <c r="C94" s="349" t="s">
        <v>549</v>
      </c>
      <c r="D94" s="329" t="s">
        <v>242</v>
      </c>
      <c r="E94" s="330" t="s">
        <v>161</v>
      </c>
      <c r="F94" s="331" t="s">
        <v>555</v>
      </c>
      <c r="G94" s="329" t="s">
        <v>473</v>
      </c>
      <c r="H94" s="331">
        <f>H92+7</f>
        <v>45374</v>
      </c>
      <c r="I94" s="419" t="s">
        <v>693</v>
      </c>
      <c r="J94" s="419" t="s">
        <v>386</v>
      </c>
      <c r="K94" s="419" t="s">
        <v>694</v>
      </c>
      <c r="L94" s="419" t="s">
        <v>287</v>
      </c>
      <c r="M94" s="419">
        <v>45377</v>
      </c>
      <c r="N94" s="380">
        <v>45383</v>
      </c>
      <c r="O94"/>
    </row>
    <row r="95" spans="1:15" s="40" customFormat="1" ht="21" customHeight="1" hidden="1" thickBot="1">
      <c r="A95" s="300" t="s">
        <v>494</v>
      </c>
      <c r="B95" s="76" t="s">
        <v>495</v>
      </c>
      <c r="C95" s="234" t="s">
        <v>621</v>
      </c>
      <c r="D95" s="234" t="s">
        <v>157</v>
      </c>
      <c r="E95" s="359" t="s">
        <v>23</v>
      </c>
      <c r="F95" s="398" t="s">
        <v>675</v>
      </c>
      <c r="G95" s="234" t="s">
        <v>294</v>
      </c>
      <c r="H95" s="398">
        <v>45381</v>
      </c>
      <c r="I95" s="332" t="s">
        <v>291</v>
      </c>
      <c r="J95" s="332" t="s">
        <v>292</v>
      </c>
      <c r="K95" s="332" t="s">
        <v>548</v>
      </c>
      <c r="L95" s="332" t="s">
        <v>351</v>
      </c>
      <c r="M95" s="267">
        <v>45386</v>
      </c>
      <c r="N95" s="333">
        <v>45394</v>
      </c>
      <c r="O95"/>
    </row>
    <row r="96" spans="1:15" s="40" customFormat="1" ht="21" customHeight="1" hidden="1" thickBot="1">
      <c r="A96" s="328"/>
      <c r="B96" s="329"/>
      <c r="C96" s="349"/>
      <c r="D96" s="329" t="s">
        <v>242</v>
      </c>
      <c r="E96" s="330" t="s">
        <v>161</v>
      </c>
      <c r="F96" s="331"/>
      <c r="G96" s="329" t="s">
        <v>473</v>
      </c>
      <c r="H96" s="331"/>
      <c r="I96" s="419"/>
      <c r="J96" s="419"/>
      <c r="K96" s="419"/>
      <c r="L96" s="419" t="s">
        <v>287</v>
      </c>
      <c r="M96" s="419"/>
      <c r="N96" s="380"/>
      <c r="O96"/>
    </row>
    <row r="97" spans="1:15" s="40" customFormat="1" ht="21" customHeight="1" hidden="1" thickBot="1">
      <c r="A97" s="902" t="s">
        <v>456</v>
      </c>
      <c r="B97" s="903"/>
      <c r="C97" s="903"/>
      <c r="D97" s="903"/>
      <c r="E97" s="903"/>
      <c r="F97" s="903"/>
      <c r="G97" s="903"/>
      <c r="H97" s="903"/>
      <c r="I97" s="903"/>
      <c r="J97" s="903"/>
      <c r="K97" s="903"/>
      <c r="L97" s="903"/>
      <c r="M97" s="903"/>
      <c r="N97" s="904"/>
      <c r="O97"/>
    </row>
    <row r="98" spans="1:15" s="40" customFormat="1" ht="21" customHeight="1" hidden="1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44"/>
    </row>
    <row r="99" spans="1:15" s="40" customFormat="1" ht="21" customHeight="1" hidden="1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44"/>
    </row>
    <row r="100" spans="1:15" s="40" customFormat="1" ht="21" customHeight="1" thickBot="1">
      <c r="A100" s="454"/>
      <c r="B100" s="454"/>
      <c r="C100" s="454"/>
      <c r="D100" s="454"/>
      <c r="E100" s="454"/>
      <c r="F100" s="454"/>
      <c r="G100" s="454"/>
      <c r="H100" s="454"/>
      <c r="I100" s="454"/>
      <c r="J100" s="105"/>
      <c r="K100" s="105"/>
      <c r="L100" s="105"/>
      <c r="M100" s="105"/>
      <c r="N100" s="105"/>
      <c r="O100" s="44"/>
    </row>
    <row r="101" spans="1:15" s="40" customFormat="1" ht="21" customHeight="1">
      <c r="A101" s="905" t="s">
        <v>401</v>
      </c>
      <c r="B101" s="906"/>
      <c r="C101" s="906"/>
      <c r="D101" s="906"/>
      <c r="E101" s="906"/>
      <c r="F101" s="906"/>
      <c r="G101" s="906"/>
      <c r="H101" s="906"/>
      <c r="I101" s="907"/>
      <c r="J101" s="105"/>
      <c r="K101" s="105"/>
      <c r="L101" s="105"/>
      <c r="M101" s="105"/>
      <c r="N101" s="105"/>
      <c r="O101" s="44"/>
    </row>
    <row r="102" spans="1:15" s="40" customFormat="1" ht="21" customHeight="1">
      <c r="A102" s="798" t="s">
        <v>0</v>
      </c>
      <c r="B102" s="764" t="s">
        <v>1</v>
      </c>
      <c r="C102" s="764" t="s">
        <v>2</v>
      </c>
      <c r="D102" s="764" t="s">
        <v>3</v>
      </c>
      <c r="E102" s="764" t="s">
        <v>4</v>
      </c>
      <c r="F102" s="824" t="s">
        <v>5</v>
      </c>
      <c r="G102" s="824" t="s">
        <v>6</v>
      </c>
      <c r="H102" s="764" t="s">
        <v>20</v>
      </c>
      <c r="I102" s="313" t="s">
        <v>9</v>
      </c>
      <c r="J102" s="105"/>
      <c r="K102" s="105"/>
      <c r="L102" s="105"/>
      <c r="M102" s="105"/>
      <c r="N102" s="105"/>
      <c r="O102" s="44"/>
    </row>
    <row r="103" spans="1:15" s="40" customFormat="1" ht="21" customHeight="1">
      <c r="A103" s="799"/>
      <c r="B103" s="765"/>
      <c r="C103" s="765"/>
      <c r="D103" s="765"/>
      <c r="E103" s="765"/>
      <c r="F103" s="774"/>
      <c r="G103" s="774"/>
      <c r="H103" s="765"/>
      <c r="I103" s="325" t="s">
        <v>402</v>
      </c>
      <c r="J103" s="105"/>
      <c r="K103" s="105"/>
      <c r="L103" s="105"/>
      <c r="M103" s="105"/>
      <c r="N103" s="105"/>
      <c r="O103" s="44"/>
    </row>
    <row r="104" spans="1:15" s="606" customFormat="1" ht="21" customHeight="1">
      <c r="A104" s="599" t="s">
        <v>345</v>
      </c>
      <c r="B104" s="600"/>
      <c r="C104" s="600"/>
      <c r="D104" s="601" t="s">
        <v>637</v>
      </c>
      <c r="E104" s="601" t="s">
        <v>158</v>
      </c>
      <c r="F104" s="641" t="s">
        <v>893</v>
      </c>
      <c r="G104" s="625"/>
      <c r="H104" s="602"/>
      <c r="I104" s="603"/>
      <c r="J104" s="607"/>
      <c r="K104" s="604"/>
      <c r="L104" s="604"/>
      <c r="M104" s="604"/>
      <c r="N104" s="604"/>
      <c r="O104" s="605"/>
    </row>
    <row r="105" spans="1:15" s="606" customFormat="1" ht="21" customHeight="1">
      <c r="A105" s="382" t="s">
        <v>717</v>
      </c>
      <c r="B105" s="383" t="s">
        <v>718</v>
      </c>
      <c r="C105" s="383" t="s">
        <v>721</v>
      </c>
      <c r="D105" s="384" t="s">
        <v>637</v>
      </c>
      <c r="E105" s="384" t="s">
        <v>158</v>
      </c>
      <c r="F105" s="385" t="s">
        <v>932</v>
      </c>
      <c r="G105" s="384" t="s">
        <v>933</v>
      </c>
      <c r="H105" s="386">
        <v>45405</v>
      </c>
      <c r="I105" s="387">
        <v>45411</v>
      </c>
      <c r="J105" s="607"/>
      <c r="K105" s="604"/>
      <c r="L105" s="604"/>
      <c r="M105" s="604"/>
      <c r="N105" s="604"/>
      <c r="O105" s="605"/>
    </row>
    <row r="106" spans="1:15" s="5" customFormat="1" ht="21" customHeight="1">
      <c r="A106" s="382" t="s">
        <v>719</v>
      </c>
      <c r="B106" s="383" t="s">
        <v>720</v>
      </c>
      <c r="C106" s="383" t="s">
        <v>810</v>
      </c>
      <c r="D106" s="384" t="s">
        <v>637</v>
      </c>
      <c r="E106" s="384" t="s">
        <v>158</v>
      </c>
      <c r="F106" s="385" t="s">
        <v>965</v>
      </c>
      <c r="G106" s="384" t="s">
        <v>933</v>
      </c>
      <c r="H106" s="386">
        <v>45412</v>
      </c>
      <c r="I106" s="387">
        <f>H106+4</f>
        <v>45416</v>
      </c>
      <c r="J106" s="607" t="s">
        <v>966</v>
      </c>
      <c r="K106" s="598"/>
      <c r="L106" s="598"/>
      <c r="M106" s="598"/>
      <c r="N106" s="598"/>
      <c r="O106" s="256"/>
    </row>
    <row r="107" spans="1:15" s="5" customFormat="1" ht="21" customHeight="1">
      <c r="A107" s="599" t="s">
        <v>345</v>
      </c>
      <c r="B107" s="600"/>
      <c r="C107" s="600"/>
      <c r="D107" s="601" t="s">
        <v>637</v>
      </c>
      <c r="E107" s="601" t="s">
        <v>158</v>
      </c>
      <c r="F107" s="641" t="s">
        <v>927</v>
      </c>
      <c r="G107" s="625"/>
      <c r="H107" s="386"/>
      <c r="I107" s="387"/>
      <c r="J107" s="598"/>
      <c r="K107" s="598"/>
      <c r="L107" s="598"/>
      <c r="M107" s="598"/>
      <c r="N107" s="598"/>
      <c r="O107" s="256"/>
    </row>
    <row r="108" spans="1:15" s="5" customFormat="1" ht="21" customHeight="1">
      <c r="A108" s="382" t="s">
        <v>922</v>
      </c>
      <c r="B108" s="383" t="s">
        <v>327</v>
      </c>
      <c r="C108" s="383" t="s">
        <v>600</v>
      </c>
      <c r="D108" s="384" t="s">
        <v>637</v>
      </c>
      <c r="E108" s="384" t="s">
        <v>158</v>
      </c>
      <c r="F108" s="385" t="s">
        <v>777</v>
      </c>
      <c r="G108" s="384" t="s">
        <v>638</v>
      </c>
      <c r="H108" s="386">
        <v>45422</v>
      </c>
      <c r="I108" s="387">
        <f aca="true" t="shared" si="4" ref="I108:I113">H108+4</f>
        <v>45426</v>
      </c>
      <c r="J108" s="638"/>
      <c r="K108" s="598"/>
      <c r="L108" s="598"/>
      <c r="M108" s="598"/>
      <c r="N108" s="598"/>
      <c r="O108" s="256"/>
    </row>
    <row r="109" spans="1:15" s="5" customFormat="1" ht="21" customHeight="1">
      <c r="A109" s="382" t="s">
        <v>717</v>
      </c>
      <c r="B109" s="383" t="s">
        <v>718</v>
      </c>
      <c r="C109" s="383" t="s">
        <v>894</v>
      </c>
      <c r="D109" s="384" t="s">
        <v>637</v>
      </c>
      <c r="E109" s="384" t="s">
        <v>158</v>
      </c>
      <c r="F109" s="385" t="s">
        <v>779</v>
      </c>
      <c r="G109" s="384" t="s">
        <v>638</v>
      </c>
      <c r="H109" s="386">
        <v>45429</v>
      </c>
      <c r="I109" s="387">
        <f t="shared" si="4"/>
        <v>45433</v>
      </c>
      <c r="J109" s="598"/>
      <c r="K109" s="598"/>
      <c r="L109" s="598"/>
      <c r="M109" s="598"/>
      <c r="N109" s="598"/>
      <c r="O109" s="256"/>
    </row>
    <row r="110" spans="1:15" s="5" customFormat="1" ht="21" customHeight="1">
      <c r="A110" s="382" t="s">
        <v>719</v>
      </c>
      <c r="B110" s="383" t="s">
        <v>720</v>
      </c>
      <c r="C110" s="383" t="s">
        <v>895</v>
      </c>
      <c r="D110" s="384" t="s">
        <v>637</v>
      </c>
      <c r="E110" s="384" t="s">
        <v>158</v>
      </c>
      <c r="F110" s="385" t="s">
        <v>896</v>
      </c>
      <c r="G110" s="384" t="s">
        <v>638</v>
      </c>
      <c r="H110" s="386">
        <v>45436</v>
      </c>
      <c r="I110" s="387">
        <f t="shared" si="4"/>
        <v>45440</v>
      </c>
      <c r="J110" s="598"/>
      <c r="K110" s="598"/>
      <c r="L110" s="598"/>
      <c r="M110" s="598"/>
      <c r="N110" s="598"/>
      <c r="O110" s="256"/>
    </row>
    <row r="111" spans="1:15" s="5" customFormat="1" ht="21" customHeight="1">
      <c r="A111" s="382" t="s">
        <v>922</v>
      </c>
      <c r="B111" s="383" t="s">
        <v>327</v>
      </c>
      <c r="C111" s="383" t="s">
        <v>710</v>
      </c>
      <c r="D111" s="384" t="s">
        <v>637</v>
      </c>
      <c r="E111" s="384" t="s">
        <v>158</v>
      </c>
      <c r="F111" s="385" t="s">
        <v>928</v>
      </c>
      <c r="G111" s="384" t="s">
        <v>638</v>
      </c>
      <c r="H111" s="386">
        <v>45443</v>
      </c>
      <c r="I111" s="387">
        <f t="shared" si="4"/>
        <v>45447</v>
      </c>
      <c r="J111" s="598"/>
      <c r="K111" s="598"/>
      <c r="L111" s="598"/>
      <c r="M111" s="598"/>
      <c r="N111" s="598"/>
      <c r="O111" s="256"/>
    </row>
    <row r="112" spans="1:15" s="5" customFormat="1" ht="21" customHeight="1">
      <c r="A112" s="382" t="s">
        <v>717</v>
      </c>
      <c r="B112" s="383" t="s">
        <v>718</v>
      </c>
      <c r="C112" s="383" t="s">
        <v>987</v>
      </c>
      <c r="D112" s="384" t="s">
        <v>637</v>
      </c>
      <c r="E112" s="384" t="s">
        <v>158</v>
      </c>
      <c r="F112" s="385" t="s">
        <v>989</v>
      </c>
      <c r="G112" s="384" t="s">
        <v>638</v>
      </c>
      <c r="H112" s="386">
        <v>45450</v>
      </c>
      <c r="I112" s="387">
        <f t="shared" si="4"/>
        <v>45454</v>
      </c>
      <c r="J112" s="598"/>
      <c r="K112" s="598"/>
      <c r="L112" s="598"/>
      <c r="M112" s="598"/>
      <c r="N112" s="598"/>
      <c r="O112" s="256"/>
    </row>
    <row r="113" spans="1:15" s="5" customFormat="1" ht="21" customHeight="1">
      <c r="A113" s="382" t="s">
        <v>719</v>
      </c>
      <c r="B113" s="383" t="s">
        <v>720</v>
      </c>
      <c r="C113" s="383" t="s">
        <v>988</v>
      </c>
      <c r="D113" s="384" t="s">
        <v>637</v>
      </c>
      <c r="E113" s="384" t="s">
        <v>158</v>
      </c>
      <c r="F113" s="385" t="s">
        <v>990</v>
      </c>
      <c r="G113" s="384" t="s">
        <v>638</v>
      </c>
      <c r="H113" s="386">
        <v>45457</v>
      </c>
      <c r="I113" s="387">
        <f t="shared" si="4"/>
        <v>45461</v>
      </c>
      <c r="J113" s="598"/>
      <c r="K113" s="598"/>
      <c r="L113" s="598"/>
      <c r="M113" s="598"/>
      <c r="N113" s="598"/>
      <c r="O113" s="256"/>
    </row>
    <row r="114" spans="1:15" s="40" customFormat="1" ht="21" customHeight="1" thickBot="1">
      <c r="A114" s="920" t="s">
        <v>405</v>
      </c>
      <c r="B114" s="921"/>
      <c r="C114" s="921"/>
      <c r="D114" s="921"/>
      <c r="E114" s="921"/>
      <c r="F114" s="921"/>
      <c r="G114" s="921"/>
      <c r="H114" s="921"/>
      <c r="I114" s="922"/>
      <c r="J114" s="105"/>
      <c r="K114" s="105"/>
      <c r="L114" s="105"/>
      <c r="M114" s="105"/>
      <c r="N114" s="105"/>
      <c r="O114" s="44"/>
    </row>
    <row r="115" spans="1:15" s="40" customFormat="1" ht="34.5" customHeight="1" thickBot="1">
      <c r="A115" s="864" t="s">
        <v>909</v>
      </c>
      <c r="B115" s="865"/>
      <c r="C115" s="865"/>
      <c r="D115" s="865"/>
      <c r="E115" s="865"/>
      <c r="F115" s="865"/>
      <c r="G115" s="865"/>
      <c r="H115" s="865"/>
      <c r="I115" s="866"/>
      <c r="J115" s="105"/>
      <c r="K115" s="105"/>
      <c r="L115" s="105"/>
      <c r="M115" s="105"/>
      <c r="N115" s="105"/>
      <c r="O115" s="44"/>
    </row>
    <row r="116" spans="1:15" s="40" customFormat="1" ht="21" customHeight="1" thickBot="1">
      <c r="A116" s="917" t="s">
        <v>892</v>
      </c>
      <c r="B116" s="918"/>
      <c r="C116" s="918"/>
      <c r="D116" s="918"/>
      <c r="E116" s="918"/>
      <c r="F116" s="918"/>
      <c r="G116" s="918"/>
      <c r="H116" s="918"/>
      <c r="I116" s="919"/>
      <c r="J116" s="105"/>
      <c r="K116" s="105"/>
      <c r="L116" s="105"/>
      <c r="M116" s="105"/>
      <c r="N116" s="105"/>
      <c r="O116" s="44"/>
    </row>
    <row r="117" spans="1:15" s="40" customFormat="1" ht="21" customHeight="1">
      <c r="A117" s="454"/>
      <c r="B117" s="454"/>
      <c r="C117" s="454"/>
      <c r="D117" s="454"/>
      <c r="E117" s="454"/>
      <c r="F117" s="454"/>
      <c r="G117" s="454"/>
      <c r="H117" s="454"/>
      <c r="I117" s="454"/>
      <c r="J117" s="105"/>
      <c r="K117" s="105"/>
      <c r="L117" s="105"/>
      <c r="M117" s="105"/>
      <c r="N117" s="105"/>
      <c r="O117" s="44"/>
    </row>
    <row r="118" spans="1:15" s="40" customFormat="1" ht="21" customHeight="1" thickBot="1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44"/>
    </row>
    <row r="119" spans="1:14" s="40" customFormat="1" ht="21" customHeight="1">
      <c r="A119" s="1035" t="s">
        <v>160</v>
      </c>
      <c r="B119" s="1036"/>
      <c r="C119" s="1036"/>
      <c r="D119" s="1036"/>
      <c r="E119" s="1036"/>
      <c r="F119" s="1036"/>
      <c r="G119" s="1036"/>
      <c r="H119" s="1036"/>
      <c r="I119" s="1036"/>
      <c r="J119" s="1037"/>
      <c r="K119" s="102"/>
      <c r="L119" s="102"/>
      <c r="M119" s="102"/>
      <c r="N119" s="102"/>
    </row>
    <row r="120" spans="1:14" s="21" customFormat="1" ht="21" customHeight="1">
      <c r="A120" s="876" t="s">
        <v>0</v>
      </c>
      <c r="B120" s="843" t="s">
        <v>1</v>
      </c>
      <c r="C120" s="854" t="s">
        <v>2</v>
      </c>
      <c r="D120" s="858" t="s">
        <v>3</v>
      </c>
      <c r="E120" s="893" t="s">
        <v>4</v>
      </c>
      <c r="F120" s="891" t="s">
        <v>5</v>
      </c>
      <c r="G120" s="895" t="s">
        <v>6</v>
      </c>
      <c r="H120" s="885" t="s">
        <v>20</v>
      </c>
      <c r="I120" s="878" t="s">
        <v>159</v>
      </c>
      <c r="J120" s="879"/>
      <c r="K120" s="34"/>
      <c r="L120" s="41"/>
      <c r="M120" s="58"/>
      <c r="N120" s="57"/>
    </row>
    <row r="121" spans="1:14" s="21" customFormat="1" ht="57.75" customHeight="1">
      <c r="A121" s="877"/>
      <c r="B121" s="844"/>
      <c r="C121" s="761"/>
      <c r="D121" s="859"/>
      <c r="E121" s="894"/>
      <c r="F121" s="892"/>
      <c r="G121" s="892"/>
      <c r="H121" s="886"/>
      <c r="I121" s="109" t="s">
        <v>300</v>
      </c>
      <c r="J121" s="250" t="s">
        <v>320</v>
      </c>
      <c r="K121" s="34"/>
      <c r="L121" s="57"/>
      <c r="M121" s="57"/>
      <c r="N121" s="57"/>
    </row>
    <row r="122" spans="1:11" s="21" customFormat="1" ht="21" customHeight="1" hidden="1">
      <c r="A122" s="567" t="s">
        <v>846</v>
      </c>
      <c r="B122" s="567" t="s">
        <v>847</v>
      </c>
      <c r="C122" s="493" t="s">
        <v>627</v>
      </c>
      <c r="D122" s="480" t="s">
        <v>632</v>
      </c>
      <c r="E122" s="481" t="s">
        <v>325</v>
      </c>
      <c r="F122" s="481" t="s">
        <v>643</v>
      </c>
      <c r="G122" s="482" t="s">
        <v>725</v>
      </c>
      <c r="H122" s="483">
        <v>45399</v>
      </c>
      <c r="I122" s="484"/>
      <c r="J122" s="485">
        <f>H122+1</f>
        <v>45400</v>
      </c>
      <c r="K122" s="252" t="s">
        <v>330</v>
      </c>
    </row>
    <row r="123" spans="1:11" s="21" customFormat="1" ht="21" customHeight="1" hidden="1">
      <c r="A123" s="486" t="s">
        <v>708</v>
      </c>
      <c r="B123" s="487" t="s">
        <v>709</v>
      </c>
      <c r="C123" s="487" t="s">
        <v>771</v>
      </c>
      <c r="D123" s="488" t="s">
        <v>322</v>
      </c>
      <c r="E123" s="462" t="s">
        <v>161</v>
      </c>
      <c r="F123" s="462" t="s">
        <v>773</v>
      </c>
      <c r="G123" s="463" t="s">
        <v>726</v>
      </c>
      <c r="H123" s="489">
        <v>45400</v>
      </c>
      <c r="I123" s="464">
        <f>H123+3</f>
        <v>45403</v>
      </c>
      <c r="J123" s="490"/>
      <c r="K123" s="251" t="s">
        <v>324</v>
      </c>
    </row>
    <row r="124" spans="1:11" s="21" customFormat="1" ht="21" customHeight="1" hidden="1">
      <c r="A124" s="529" t="s">
        <v>769</v>
      </c>
      <c r="B124" s="503" t="s">
        <v>770</v>
      </c>
      <c r="C124" s="503" t="s">
        <v>772</v>
      </c>
      <c r="D124" s="467" t="s">
        <v>321</v>
      </c>
      <c r="E124" s="468" t="s">
        <v>161</v>
      </c>
      <c r="F124" s="468" t="s">
        <v>646</v>
      </c>
      <c r="G124" s="469" t="s">
        <v>727</v>
      </c>
      <c r="H124" s="470">
        <v>45402</v>
      </c>
      <c r="I124" s="471"/>
      <c r="J124" s="472">
        <f>H124+1</f>
        <v>45403</v>
      </c>
      <c r="K124" s="153" t="s">
        <v>323</v>
      </c>
    </row>
    <row r="125" spans="1:11" s="21" customFormat="1" ht="20.25" customHeight="1" hidden="1">
      <c r="A125" s="543" t="s">
        <v>340</v>
      </c>
      <c r="B125" s="473" t="s">
        <v>339</v>
      </c>
      <c r="C125" s="473" t="s">
        <v>599</v>
      </c>
      <c r="D125" s="474" t="s">
        <v>364</v>
      </c>
      <c r="E125" s="475" t="s">
        <v>161</v>
      </c>
      <c r="F125" s="475" t="s">
        <v>646</v>
      </c>
      <c r="G125" s="476" t="s">
        <v>728</v>
      </c>
      <c r="H125" s="477">
        <v>45402</v>
      </c>
      <c r="I125" s="478">
        <f>H125+3</f>
        <v>45405</v>
      </c>
      <c r="J125" s="479"/>
      <c r="K125" s="450" t="s">
        <v>631</v>
      </c>
    </row>
    <row r="126" spans="1:11" s="21" customFormat="1" ht="21" customHeight="1">
      <c r="A126" s="491" t="s">
        <v>633</v>
      </c>
      <c r="B126" s="491" t="s">
        <v>634</v>
      </c>
      <c r="C126" s="491" t="s">
        <v>783</v>
      </c>
      <c r="D126" s="544" t="s">
        <v>632</v>
      </c>
      <c r="E126" s="481" t="s">
        <v>325</v>
      </c>
      <c r="F126" s="481" t="s">
        <v>712</v>
      </c>
      <c r="G126" s="482" t="s">
        <v>725</v>
      </c>
      <c r="H126" s="483">
        <v>45406</v>
      </c>
      <c r="I126" s="484"/>
      <c r="J126" s="485">
        <f>H126+1</f>
        <v>45407</v>
      </c>
      <c r="K126" s="252" t="s">
        <v>330</v>
      </c>
    </row>
    <row r="127" spans="1:11" s="21" customFormat="1" ht="21" customHeight="1">
      <c r="A127" s="547" t="s">
        <v>792</v>
      </c>
      <c r="B127" s="547" t="s">
        <v>793</v>
      </c>
      <c r="C127" s="547" t="s">
        <v>794</v>
      </c>
      <c r="D127" s="488" t="s">
        <v>322</v>
      </c>
      <c r="E127" s="462" t="s">
        <v>161</v>
      </c>
      <c r="F127" s="462" t="s">
        <v>780</v>
      </c>
      <c r="G127" s="463" t="s">
        <v>726</v>
      </c>
      <c r="H127" s="489">
        <v>45407</v>
      </c>
      <c r="I127" s="464">
        <f>H127+3</f>
        <v>45410</v>
      </c>
      <c r="J127" s="490"/>
      <c r="K127" s="251" t="s">
        <v>324</v>
      </c>
    </row>
    <row r="128" spans="1:11" s="21" customFormat="1" ht="21" customHeight="1">
      <c r="A128" s="503" t="s">
        <v>788</v>
      </c>
      <c r="B128" s="503" t="s">
        <v>789</v>
      </c>
      <c r="C128" s="466" t="s">
        <v>711</v>
      </c>
      <c r="D128" s="467" t="s">
        <v>321</v>
      </c>
      <c r="E128" s="468" t="s">
        <v>161</v>
      </c>
      <c r="F128" s="468" t="s">
        <v>647</v>
      </c>
      <c r="G128" s="469" t="s">
        <v>727</v>
      </c>
      <c r="H128" s="470">
        <v>45409</v>
      </c>
      <c r="I128" s="471"/>
      <c r="J128" s="472">
        <f>H128+1</f>
        <v>45410</v>
      </c>
      <c r="K128" s="153" t="s">
        <v>323</v>
      </c>
    </row>
    <row r="129" spans="1:11" s="21" customFormat="1" ht="20.25" customHeight="1">
      <c r="A129" s="548" t="s">
        <v>801</v>
      </c>
      <c r="B129" s="548" t="s">
        <v>802</v>
      </c>
      <c r="C129" s="548" t="s">
        <v>803</v>
      </c>
      <c r="D129" s="474" t="s">
        <v>364</v>
      </c>
      <c r="E129" s="475" t="s">
        <v>161</v>
      </c>
      <c r="F129" s="475" t="s">
        <v>647</v>
      </c>
      <c r="G129" s="476" t="s">
        <v>728</v>
      </c>
      <c r="H129" s="477">
        <v>45409</v>
      </c>
      <c r="I129" s="478">
        <f>H129+3</f>
        <v>45412</v>
      </c>
      <c r="J129" s="479"/>
      <c r="K129" s="450" t="s">
        <v>631</v>
      </c>
    </row>
    <row r="130" spans="1:11" s="21" customFormat="1" ht="21" customHeight="1">
      <c r="A130" s="491" t="s">
        <v>784</v>
      </c>
      <c r="B130" s="491" t="s">
        <v>785</v>
      </c>
      <c r="C130" s="491" t="s">
        <v>786</v>
      </c>
      <c r="D130" s="544" t="s">
        <v>632</v>
      </c>
      <c r="E130" s="481" t="s">
        <v>325</v>
      </c>
      <c r="F130" s="481" t="s">
        <v>714</v>
      </c>
      <c r="G130" s="482" t="s">
        <v>725</v>
      </c>
      <c r="H130" s="483">
        <v>45413</v>
      </c>
      <c r="I130" s="484"/>
      <c r="J130" s="485">
        <f>H130+1</f>
        <v>45414</v>
      </c>
      <c r="K130" s="252" t="s">
        <v>330</v>
      </c>
    </row>
    <row r="131" spans="1:11" s="21" customFormat="1" ht="21" customHeight="1">
      <c r="A131" s="547" t="s">
        <v>795</v>
      </c>
      <c r="B131" s="547" t="s">
        <v>796</v>
      </c>
      <c r="C131" s="547" t="s">
        <v>794</v>
      </c>
      <c r="D131" s="488" t="s">
        <v>322</v>
      </c>
      <c r="E131" s="462" t="s">
        <v>161</v>
      </c>
      <c r="F131" s="462" t="s">
        <v>781</v>
      </c>
      <c r="G131" s="463" t="s">
        <v>726</v>
      </c>
      <c r="H131" s="489">
        <v>45414</v>
      </c>
      <c r="I131" s="464">
        <f>H131+3</f>
        <v>45417</v>
      </c>
      <c r="J131" s="490"/>
      <c r="K131" s="251" t="s">
        <v>324</v>
      </c>
    </row>
    <row r="132" spans="1:11" s="21" customFormat="1" ht="21" customHeight="1">
      <c r="A132" s="503" t="s">
        <v>769</v>
      </c>
      <c r="B132" s="503" t="s">
        <v>770</v>
      </c>
      <c r="C132" s="503" t="s">
        <v>790</v>
      </c>
      <c r="D132" s="467" t="s">
        <v>321</v>
      </c>
      <c r="E132" s="468" t="s">
        <v>161</v>
      </c>
      <c r="F132" s="468" t="s">
        <v>648</v>
      </c>
      <c r="G132" s="469" t="s">
        <v>727</v>
      </c>
      <c r="H132" s="470">
        <v>45416</v>
      </c>
      <c r="I132" s="471"/>
      <c r="J132" s="472">
        <f>H132+1</f>
        <v>45417</v>
      </c>
      <c r="K132" s="153" t="s">
        <v>323</v>
      </c>
    </row>
    <row r="133" spans="1:11" s="21" customFormat="1" ht="20.25" customHeight="1">
      <c r="A133" s="548" t="s">
        <v>804</v>
      </c>
      <c r="B133" s="548" t="s">
        <v>805</v>
      </c>
      <c r="C133" s="548" t="s">
        <v>806</v>
      </c>
      <c r="D133" s="474" t="s">
        <v>364</v>
      </c>
      <c r="E133" s="475" t="s">
        <v>161</v>
      </c>
      <c r="F133" s="475" t="s">
        <v>782</v>
      </c>
      <c r="G133" s="476" t="s">
        <v>728</v>
      </c>
      <c r="H133" s="477">
        <v>45416</v>
      </c>
      <c r="I133" s="478">
        <f>H133+3</f>
        <v>45419</v>
      </c>
      <c r="J133" s="479"/>
      <c r="K133" s="450" t="s">
        <v>631</v>
      </c>
    </row>
    <row r="134" spans="1:11" s="21" customFormat="1" ht="21" customHeight="1">
      <c r="A134" s="568" t="s">
        <v>846</v>
      </c>
      <c r="B134" s="567" t="s">
        <v>847</v>
      </c>
      <c r="C134" s="491" t="s">
        <v>787</v>
      </c>
      <c r="D134" s="544" t="s">
        <v>632</v>
      </c>
      <c r="E134" s="481" t="s">
        <v>325</v>
      </c>
      <c r="F134" s="481" t="s">
        <v>715</v>
      </c>
      <c r="G134" s="482" t="s">
        <v>725</v>
      </c>
      <c r="H134" s="483">
        <v>45420</v>
      </c>
      <c r="I134" s="484"/>
      <c r="J134" s="485">
        <f>H134+1</f>
        <v>45421</v>
      </c>
      <c r="K134" s="252" t="s">
        <v>330</v>
      </c>
    </row>
    <row r="135" spans="1:11" s="21" customFormat="1" ht="21" customHeight="1">
      <c r="A135" s="547" t="s">
        <v>797</v>
      </c>
      <c r="B135" s="547" t="s">
        <v>798</v>
      </c>
      <c r="C135" s="547" t="s">
        <v>799</v>
      </c>
      <c r="D135" s="488" t="s">
        <v>322</v>
      </c>
      <c r="E135" s="462" t="s">
        <v>161</v>
      </c>
      <c r="F135" s="462" t="s">
        <v>800</v>
      </c>
      <c r="G135" s="463" t="s">
        <v>726</v>
      </c>
      <c r="H135" s="489">
        <v>45421</v>
      </c>
      <c r="I135" s="464">
        <f>H135+3</f>
        <v>45424</v>
      </c>
      <c r="J135" s="490"/>
      <c r="K135" s="251" t="s">
        <v>324</v>
      </c>
    </row>
    <row r="136" spans="1:11" s="21" customFormat="1" ht="21" customHeight="1">
      <c r="A136" s="503" t="s">
        <v>788</v>
      </c>
      <c r="B136" s="503" t="s">
        <v>789</v>
      </c>
      <c r="C136" s="466" t="s">
        <v>791</v>
      </c>
      <c r="D136" s="467" t="s">
        <v>321</v>
      </c>
      <c r="E136" s="468" t="s">
        <v>161</v>
      </c>
      <c r="F136" s="468" t="s">
        <v>649</v>
      </c>
      <c r="G136" s="469" t="s">
        <v>727</v>
      </c>
      <c r="H136" s="470">
        <v>45423</v>
      </c>
      <c r="I136" s="471"/>
      <c r="J136" s="472">
        <f>H136+1</f>
        <v>45424</v>
      </c>
      <c r="K136" s="153" t="s">
        <v>323</v>
      </c>
    </row>
    <row r="137" spans="1:11" s="21" customFormat="1" ht="20.25" customHeight="1">
      <c r="A137" s="548" t="s">
        <v>807</v>
      </c>
      <c r="B137" s="548" t="s">
        <v>808</v>
      </c>
      <c r="C137" s="548" t="s">
        <v>794</v>
      </c>
      <c r="D137" s="474" t="s">
        <v>364</v>
      </c>
      <c r="E137" s="475" t="s">
        <v>161</v>
      </c>
      <c r="F137" s="475" t="s">
        <v>649</v>
      </c>
      <c r="G137" s="476" t="s">
        <v>728</v>
      </c>
      <c r="H137" s="477">
        <v>45423</v>
      </c>
      <c r="I137" s="478">
        <f>H137+3</f>
        <v>45426</v>
      </c>
      <c r="J137" s="479"/>
      <c r="K137" s="450" t="s">
        <v>631</v>
      </c>
    </row>
    <row r="138" spans="1:11" s="21" customFormat="1" ht="21" customHeight="1">
      <c r="A138" s="491" t="s">
        <v>633</v>
      </c>
      <c r="B138" s="491" t="s">
        <v>634</v>
      </c>
      <c r="C138" s="491" t="s">
        <v>791</v>
      </c>
      <c r="D138" s="545" t="s">
        <v>632</v>
      </c>
      <c r="E138" s="546" t="s">
        <v>325</v>
      </c>
      <c r="F138" s="481" t="s">
        <v>848</v>
      </c>
      <c r="G138" s="482" t="s">
        <v>725</v>
      </c>
      <c r="H138" s="483">
        <v>45427</v>
      </c>
      <c r="I138" s="484"/>
      <c r="J138" s="485">
        <f>H138+1</f>
        <v>45428</v>
      </c>
      <c r="K138" s="252" t="s">
        <v>330</v>
      </c>
    </row>
    <row r="139" spans="1:11" s="21" customFormat="1" ht="21" customHeight="1">
      <c r="A139" s="547" t="s">
        <v>792</v>
      </c>
      <c r="B139" s="547" t="s">
        <v>793</v>
      </c>
      <c r="C139" s="547" t="s">
        <v>710</v>
      </c>
      <c r="D139" s="488" t="s">
        <v>322</v>
      </c>
      <c r="E139" s="462" t="s">
        <v>161</v>
      </c>
      <c r="F139" s="462" t="s">
        <v>849</v>
      </c>
      <c r="G139" s="463" t="s">
        <v>726</v>
      </c>
      <c r="H139" s="489">
        <v>45428</v>
      </c>
      <c r="I139" s="464">
        <f>H139+3</f>
        <v>45431</v>
      </c>
      <c r="J139" s="490"/>
      <c r="K139" s="251" t="s">
        <v>324</v>
      </c>
    </row>
    <row r="140" spans="1:11" s="21" customFormat="1" ht="21" customHeight="1">
      <c r="A140" s="503" t="s">
        <v>769</v>
      </c>
      <c r="B140" s="503" t="s">
        <v>770</v>
      </c>
      <c r="C140" s="503" t="s">
        <v>850</v>
      </c>
      <c r="D140" s="467" t="s">
        <v>321</v>
      </c>
      <c r="E140" s="468" t="s">
        <v>161</v>
      </c>
      <c r="F140" s="468" t="s">
        <v>650</v>
      </c>
      <c r="G140" s="469" t="s">
        <v>727</v>
      </c>
      <c r="H140" s="470">
        <v>45430</v>
      </c>
      <c r="I140" s="471"/>
      <c r="J140" s="472">
        <f>H140+1</f>
        <v>45431</v>
      </c>
      <c r="K140" s="153" t="s">
        <v>323</v>
      </c>
    </row>
    <row r="141" spans="1:11" s="21" customFormat="1" ht="20.25" customHeight="1" thickBot="1">
      <c r="A141" s="569" t="s">
        <v>605</v>
      </c>
      <c r="B141" s="570" t="s">
        <v>606</v>
      </c>
      <c r="C141" s="571" t="s">
        <v>771</v>
      </c>
      <c r="D141" s="474" t="s">
        <v>364</v>
      </c>
      <c r="E141" s="475" t="s">
        <v>161</v>
      </c>
      <c r="F141" s="475" t="s">
        <v>650</v>
      </c>
      <c r="G141" s="476" t="s">
        <v>728</v>
      </c>
      <c r="H141" s="477">
        <v>45430</v>
      </c>
      <c r="I141" s="478">
        <f>H141+3</f>
        <v>45433</v>
      </c>
      <c r="J141" s="479"/>
      <c r="K141" s="450" t="s">
        <v>631</v>
      </c>
    </row>
    <row r="142" spans="1:11" s="21" customFormat="1" ht="21" customHeight="1" hidden="1">
      <c r="A142" s="492"/>
      <c r="B142" s="493"/>
      <c r="C142" s="493"/>
      <c r="D142" s="480" t="s">
        <v>632</v>
      </c>
      <c r="E142" s="481" t="s">
        <v>325</v>
      </c>
      <c r="F142" s="481"/>
      <c r="G142" s="482" t="s">
        <v>725</v>
      </c>
      <c r="H142" s="483">
        <v>45322</v>
      </c>
      <c r="I142" s="484"/>
      <c r="J142" s="485">
        <f>H142+1</f>
        <v>45323</v>
      </c>
      <c r="K142" s="252" t="s">
        <v>330</v>
      </c>
    </row>
    <row r="143" spans="1:11" s="21" customFormat="1" ht="21" customHeight="1" hidden="1">
      <c r="A143" s="460"/>
      <c r="B143" s="461"/>
      <c r="C143" s="461"/>
      <c r="D143" s="488" t="s">
        <v>322</v>
      </c>
      <c r="E143" s="462" t="s">
        <v>161</v>
      </c>
      <c r="F143" s="462"/>
      <c r="G143" s="463" t="s">
        <v>726</v>
      </c>
      <c r="H143" s="489">
        <v>45323</v>
      </c>
      <c r="I143" s="464">
        <f>H143+3</f>
        <v>45326</v>
      </c>
      <c r="J143" s="490"/>
      <c r="K143" s="251" t="s">
        <v>324</v>
      </c>
    </row>
    <row r="144" spans="1:11" s="21" customFormat="1" ht="21" customHeight="1" hidden="1">
      <c r="A144" s="465"/>
      <c r="B144" s="466"/>
      <c r="C144" s="494"/>
      <c r="D144" s="467" t="s">
        <v>321</v>
      </c>
      <c r="E144" s="468" t="s">
        <v>161</v>
      </c>
      <c r="F144" s="468"/>
      <c r="G144" s="469" t="s">
        <v>727</v>
      </c>
      <c r="H144" s="470">
        <v>45326</v>
      </c>
      <c r="I144" s="471"/>
      <c r="J144" s="472">
        <f>H144+1</f>
        <v>45327</v>
      </c>
      <c r="K144" s="153" t="s">
        <v>323</v>
      </c>
    </row>
    <row r="145" spans="1:11" s="21" customFormat="1" ht="20.25" customHeight="1" hidden="1" thickBot="1">
      <c r="A145" s="495"/>
      <c r="B145" s="496"/>
      <c r="C145" s="496"/>
      <c r="D145" s="497" t="s">
        <v>364</v>
      </c>
      <c r="E145" s="498" t="s">
        <v>161</v>
      </c>
      <c r="F145" s="498"/>
      <c r="G145" s="499" t="s">
        <v>728</v>
      </c>
      <c r="H145" s="500">
        <v>45366</v>
      </c>
      <c r="I145" s="501">
        <f>H145+3</f>
        <v>45369</v>
      </c>
      <c r="J145" s="502"/>
      <c r="K145" s="450" t="s">
        <v>631</v>
      </c>
    </row>
    <row r="146" spans="1:14" s="150" customFormat="1" ht="42.75" customHeight="1" thickBot="1">
      <c r="A146" s="864" t="s">
        <v>326</v>
      </c>
      <c r="B146" s="865"/>
      <c r="C146" s="865"/>
      <c r="D146" s="865"/>
      <c r="E146" s="865"/>
      <c r="F146" s="865"/>
      <c r="G146" s="865"/>
      <c r="H146" s="865"/>
      <c r="I146" s="865"/>
      <c r="J146" s="866"/>
      <c r="K146" s="151"/>
      <c r="L146" s="152"/>
      <c r="M146" s="152"/>
      <c r="N146" s="125"/>
    </row>
    <row r="147" spans="1:14" s="150" customFormat="1" ht="21.75" customHeight="1" thickBot="1">
      <c r="A147" s="887" t="s">
        <v>406</v>
      </c>
      <c r="B147" s="888"/>
      <c r="C147" s="888"/>
      <c r="D147" s="888"/>
      <c r="E147" s="888"/>
      <c r="F147" s="888"/>
      <c r="G147" s="888"/>
      <c r="H147" s="888"/>
      <c r="I147" s="888"/>
      <c r="J147" s="889"/>
      <c r="K147" s="105"/>
      <c r="L147" s="105"/>
      <c r="M147" s="152"/>
      <c r="N147" s="125"/>
    </row>
    <row r="148" spans="1:15" s="25" customFormat="1" ht="21" customHeight="1" hidden="1">
      <c r="A148" s="873" t="s">
        <v>169</v>
      </c>
      <c r="B148" s="873"/>
      <c r="C148" s="873"/>
      <c r="D148" s="873"/>
      <c r="E148" s="873"/>
      <c r="F148" s="873"/>
      <c r="G148" s="873"/>
      <c r="H148" s="873"/>
      <c r="I148" s="873"/>
      <c r="J148" s="873"/>
      <c r="K148" s="873"/>
      <c r="L148" s="874"/>
      <c r="M148" s="59"/>
      <c r="N148" s="59"/>
      <c r="O148" s="60"/>
    </row>
    <row r="149" spans="1:15" s="25" customFormat="1" ht="21" customHeight="1" hidden="1">
      <c r="A149" s="890" t="s">
        <v>0</v>
      </c>
      <c r="B149" s="884" t="s">
        <v>1</v>
      </c>
      <c r="C149" s="890" t="s">
        <v>2</v>
      </c>
      <c r="D149" s="855" t="s">
        <v>3</v>
      </c>
      <c r="E149" s="884" t="s">
        <v>4</v>
      </c>
      <c r="F149" s="867" t="s">
        <v>5</v>
      </c>
      <c r="G149" s="868"/>
      <c r="H149" s="890" t="s">
        <v>6</v>
      </c>
      <c r="I149" s="884" t="s">
        <v>20</v>
      </c>
      <c r="J149" s="890" t="s">
        <v>9</v>
      </c>
      <c r="K149" s="915"/>
      <c r="L149" s="916"/>
      <c r="M149" s="60"/>
      <c r="N149" s="59"/>
      <c r="O149" s="60"/>
    </row>
    <row r="150" spans="1:15" s="25" customFormat="1" ht="21" customHeight="1" hidden="1">
      <c r="A150" s="890"/>
      <c r="B150" s="884"/>
      <c r="C150" s="890"/>
      <c r="D150" s="856"/>
      <c r="E150" s="884"/>
      <c r="F150" s="869"/>
      <c r="G150" s="870"/>
      <c r="H150" s="890"/>
      <c r="I150" s="884"/>
      <c r="J150" s="884" t="s">
        <v>170</v>
      </c>
      <c r="K150" s="884" t="s">
        <v>166</v>
      </c>
      <c r="L150" s="923" t="s">
        <v>168</v>
      </c>
      <c r="M150" s="60"/>
      <c r="N150" s="59"/>
      <c r="O150" s="60"/>
    </row>
    <row r="151" spans="1:15" s="25" customFormat="1" ht="21" customHeight="1" hidden="1">
      <c r="A151" s="890"/>
      <c r="B151" s="884"/>
      <c r="C151" s="890"/>
      <c r="D151" s="857"/>
      <c r="E151" s="884"/>
      <c r="F151" s="871"/>
      <c r="G151" s="872"/>
      <c r="H151" s="890"/>
      <c r="I151" s="884"/>
      <c r="J151" s="884"/>
      <c r="K151" s="884"/>
      <c r="L151" s="924"/>
      <c r="M151" s="60"/>
      <c r="N151" s="59"/>
      <c r="O151" s="60"/>
    </row>
    <row r="152" spans="1:15" s="25" customFormat="1" ht="21" customHeight="1" hidden="1">
      <c r="A152" s="1010" t="s">
        <v>189</v>
      </c>
      <c r="B152" s="1011"/>
      <c r="C152" s="1011"/>
      <c r="D152" s="1011"/>
      <c r="E152" s="1011"/>
      <c r="F152" s="1011"/>
      <c r="G152" s="1011"/>
      <c r="H152" s="1011"/>
      <c r="I152" s="1011"/>
      <c r="J152" s="1011"/>
      <c r="K152" s="1011"/>
      <c r="L152" s="1011"/>
      <c r="M152" s="60"/>
      <c r="N152" s="59"/>
      <c r="O152" s="60"/>
    </row>
    <row r="153" spans="1:15" s="25" customFormat="1" ht="21" customHeight="1" hidden="1">
      <c r="A153" s="39" t="s">
        <v>173</v>
      </c>
      <c r="B153" s="35" t="s">
        <v>174</v>
      </c>
      <c r="C153" s="103" t="s">
        <v>183</v>
      </c>
      <c r="D153" s="36" t="s">
        <v>164</v>
      </c>
      <c r="E153" s="37" t="s">
        <v>158</v>
      </c>
      <c r="F153" s="925" t="s">
        <v>177</v>
      </c>
      <c r="G153" s="926"/>
      <c r="H153" s="39" t="s">
        <v>175</v>
      </c>
      <c r="I153" s="38">
        <v>44175</v>
      </c>
      <c r="J153" s="38">
        <v>44177</v>
      </c>
      <c r="K153" s="38">
        <v>44180</v>
      </c>
      <c r="L153" s="38">
        <v>44183</v>
      </c>
      <c r="M153" s="60"/>
      <c r="N153" s="59"/>
      <c r="O153" s="60"/>
    </row>
    <row r="154" spans="1:15" s="25" customFormat="1" ht="21" customHeight="1" hidden="1">
      <c r="A154" s="39" t="s">
        <v>180</v>
      </c>
      <c r="B154" s="104" t="s">
        <v>181</v>
      </c>
      <c r="C154" s="103" t="s">
        <v>176</v>
      </c>
      <c r="D154" s="36" t="s">
        <v>164</v>
      </c>
      <c r="E154" s="37" t="s">
        <v>158</v>
      </c>
      <c r="F154" s="925" t="s">
        <v>178</v>
      </c>
      <c r="G154" s="926"/>
      <c r="H154" s="39" t="s">
        <v>175</v>
      </c>
      <c r="I154" s="38">
        <v>44182</v>
      </c>
      <c r="J154" s="38">
        <v>44184</v>
      </c>
      <c r="K154" s="38">
        <v>44187</v>
      </c>
      <c r="L154" s="38">
        <v>44190</v>
      </c>
      <c r="M154" s="60"/>
      <c r="N154" s="59"/>
      <c r="O154" s="60"/>
    </row>
    <row r="155" spans="1:15" s="25" customFormat="1" ht="21" customHeight="1" hidden="1">
      <c r="A155" s="39" t="s">
        <v>171</v>
      </c>
      <c r="B155" s="104" t="s">
        <v>172</v>
      </c>
      <c r="C155" s="103" t="s">
        <v>184</v>
      </c>
      <c r="D155" s="36" t="s">
        <v>164</v>
      </c>
      <c r="E155" s="37" t="s">
        <v>158</v>
      </c>
      <c r="F155" s="925" t="s">
        <v>179</v>
      </c>
      <c r="G155" s="926"/>
      <c r="H155" s="39" t="s">
        <v>175</v>
      </c>
      <c r="I155" s="38">
        <v>44189</v>
      </c>
      <c r="J155" s="38">
        <v>44191</v>
      </c>
      <c r="K155" s="38">
        <v>44194</v>
      </c>
      <c r="L155" s="38">
        <v>43831</v>
      </c>
      <c r="M155" s="60"/>
      <c r="N155" s="59"/>
      <c r="O155" s="60"/>
    </row>
    <row r="156" spans="1:15" s="25" customFormat="1" ht="21" customHeight="1" hidden="1">
      <c r="A156" s="39" t="s">
        <v>173</v>
      </c>
      <c r="B156" s="104" t="s">
        <v>174</v>
      </c>
      <c r="C156" s="103" t="s">
        <v>185</v>
      </c>
      <c r="D156" s="36" t="s">
        <v>164</v>
      </c>
      <c r="E156" s="37" t="s">
        <v>158</v>
      </c>
      <c r="F156" s="925" t="s">
        <v>186</v>
      </c>
      <c r="G156" s="926"/>
      <c r="H156" s="39" t="s">
        <v>175</v>
      </c>
      <c r="I156" s="38">
        <v>44196</v>
      </c>
      <c r="J156" s="38">
        <v>43832</v>
      </c>
      <c r="K156" s="38">
        <v>43835</v>
      </c>
      <c r="L156" s="38">
        <v>43838</v>
      </c>
      <c r="M156" s="60"/>
      <c r="N156" s="59"/>
      <c r="O156" s="60"/>
    </row>
    <row r="157" spans="1:15" s="25" customFormat="1" ht="21" customHeight="1" hidden="1" thickBot="1">
      <c r="A157" s="39"/>
      <c r="B157" s="104"/>
      <c r="C157" s="103"/>
      <c r="D157" s="36" t="s">
        <v>164</v>
      </c>
      <c r="E157" s="37" t="s">
        <v>158</v>
      </c>
      <c r="F157" s="925"/>
      <c r="G157" s="926"/>
      <c r="H157" s="39" t="s">
        <v>175</v>
      </c>
      <c r="I157" s="38"/>
      <c r="J157" s="38"/>
      <c r="K157" s="38"/>
      <c r="L157" s="38"/>
      <c r="M157" s="60"/>
      <c r="N157" s="59"/>
      <c r="O157" s="60"/>
    </row>
    <row r="158" spans="1:15" s="33" customFormat="1" ht="21" customHeight="1" hidden="1" thickBot="1">
      <c r="A158" s="851" t="s">
        <v>167</v>
      </c>
      <c r="B158" s="852"/>
      <c r="C158" s="852"/>
      <c r="D158" s="852"/>
      <c r="E158" s="852"/>
      <c r="F158" s="852"/>
      <c r="G158" s="852"/>
      <c r="H158" s="852"/>
      <c r="I158" s="852"/>
      <c r="J158" s="852"/>
      <c r="K158" s="852"/>
      <c r="L158" s="853"/>
      <c r="M158" s="59"/>
      <c r="N158" s="59"/>
      <c r="O158" s="59"/>
    </row>
    <row r="159" spans="1:15" s="33" customFormat="1" ht="21" customHeight="1" hidden="1" thickBot="1">
      <c r="A159" s="875" t="s">
        <v>165</v>
      </c>
      <c r="B159" s="875"/>
      <c r="C159" s="875"/>
      <c r="D159" s="875"/>
      <c r="E159" s="875"/>
      <c r="F159" s="875"/>
      <c r="G159" s="875"/>
      <c r="H159" s="875"/>
      <c r="I159" s="875"/>
      <c r="J159" s="875"/>
      <c r="K159" s="875"/>
      <c r="L159" s="875"/>
      <c r="M159" s="59"/>
      <c r="N159" s="59"/>
      <c r="O159" s="59"/>
    </row>
    <row r="160" spans="1:15" s="33" customFormat="1" ht="21" customHeight="1" hidden="1" thickBot="1">
      <c r="A160" s="860" t="s">
        <v>232</v>
      </c>
      <c r="B160" s="860"/>
      <c r="C160" s="860"/>
      <c r="D160" s="860"/>
      <c r="E160" s="860"/>
      <c r="F160" s="860"/>
      <c r="G160" s="860"/>
      <c r="H160" s="860"/>
      <c r="I160" s="860"/>
      <c r="J160" s="860"/>
      <c r="K160" s="860"/>
      <c r="L160" s="860"/>
      <c r="M160" s="59"/>
      <c r="N160" s="59"/>
      <c r="O160" s="59"/>
    </row>
    <row r="161" spans="1:15" s="33" customFormat="1" ht="21" customHeight="1" thickBot="1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59"/>
      <c r="N161" s="59"/>
      <c r="O161" s="59"/>
    </row>
    <row r="162" spans="1:15" s="425" customFormat="1" ht="19.5">
      <c r="A162" s="420" t="s">
        <v>162</v>
      </c>
      <c r="B162" s="421"/>
      <c r="C162" s="421"/>
      <c r="D162" s="421"/>
      <c r="E162" s="421"/>
      <c r="F162" s="421"/>
      <c r="G162" s="421"/>
      <c r="H162" s="421"/>
      <c r="I162" s="421"/>
      <c r="J162" s="421"/>
      <c r="K162" s="422"/>
      <c r="L162" s="423"/>
      <c r="M162" s="424"/>
      <c r="N162" s="424"/>
      <c r="O162" s="424"/>
    </row>
    <row r="163" spans="1:15" s="5" customFormat="1" ht="21" customHeight="1">
      <c r="A163" s="850" t="s">
        <v>33</v>
      </c>
      <c r="B163" s="823" t="s">
        <v>34</v>
      </c>
      <c r="C163" s="811" t="s">
        <v>35</v>
      </c>
      <c r="D163" s="764" t="s">
        <v>36</v>
      </c>
      <c r="E163" s="823" t="s">
        <v>37</v>
      </c>
      <c r="F163" s="811" t="s">
        <v>38</v>
      </c>
      <c r="G163" s="811" t="s">
        <v>39</v>
      </c>
      <c r="H163" s="823" t="s">
        <v>40</v>
      </c>
      <c r="I163" s="800" t="s">
        <v>206</v>
      </c>
      <c r="J163" s="801"/>
      <c r="K163" s="802"/>
      <c r="L163" s="298"/>
      <c r="M163" s="57"/>
      <c r="N163" s="57"/>
      <c r="O163" s="57"/>
    </row>
    <row r="164" spans="1:14" s="5" customFormat="1" ht="21" customHeight="1">
      <c r="A164" s="850"/>
      <c r="B164" s="823"/>
      <c r="C164" s="811"/>
      <c r="D164" s="780"/>
      <c r="E164" s="823"/>
      <c r="F164" s="811"/>
      <c r="G164" s="811"/>
      <c r="H164" s="823"/>
      <c r="I164" s="824" t="s">
        <v>41</v>
      </c>
      <c r="J164" s="764" t="s">
        <v>42</v>
      </c>
      <c r="K164" s="1012" t="s">
        <v>43</v>
      </c>
      <c r="L164" s="57"/>
      <c r="M164" s="57"/>
      <c r="N164" s="57"/>
    </row>
    <row r="165" spans="1:14" s="5" customFormat="1" ht="33.75" customHeight="1">
      <c r="A165" s="850"/>
      <c r="B165" s="823"/>
      <c r="C165" s="811"/>
      <c r="D165" s="765"/>
      <c r="E165" s="823"/>
      <c r="F165" s="811"/>
      <c r="G165" s="811"/>
      <c r="H165" s="823"/>
      <c r="I165" s="774"/>
      <c r="J165" s="765"/>
      <c r="K165" s="1013"/>
      <c r="L165" s="57"/>
      <c r="M165" s="57"/>
      <c r="N165" s="57"/>
    </row>
    <row r="166" spans="1:15" s="263" customFormat="1" ht="19.5" customHeight="1">
      <c r="A166" s="575" t="s">
        <v>465</v>
      </c>
      <c r="B166" s="576" t="s">
        <v>376</v>
      </c>
      <c r="C166" s="576" t="s">
        <v>594</v>
      </c>
      <c r="D166" s="381" t="s">
        <v>242</v>
      </c>
      <c r="E166" s="321" t="s">
        <v>161</v>
      </c>
      <c r="F166" s="411" t="s">
        <v>647</v>
      </c>
      <c r="G166" s="234" t="s">
        <v>473</v>
      </c>
      <c r="H166" s="412">
        <v>45410</v>
      </c>
      <c r="I166" s="412">
        <v>45414</v>
      </c>
      <c r="J166" s="412">
        <v>45415</v>
      </c>
      <c r="K166" s="528">
        <v>45416</v>
      </c>
      <c r="L166" s="436"/>
      <c r="M166" s="437"/>
      <c r="N166" s="437"/>
      <c r="O166" s="438"/>
    </row>
    <row r="167" spans="1:15" s="263" customFormat="1" ht="19.5" customHeight="1">
      <c r="A167" s="575" t="s">
        <v>811</v>
      </c>
      <c r="B167" s="576" t="s">
        <v>812</v>
      </c>
      <c r="C167" s="576" t="s">
        <v>608</v>
      </c>
      <c r="D167" s="381" t="s">
        <v>242</v>
      </c>
      <c r="E167" s="321" t="s">
        <v>161</v>
      </c>
      <c r="F167" s="411" t="s">
        <v>648</v>
      </c>
      <c r="G167" s="234" t="s">
        <v>473</v>
      </c>
      <c r="H167" s="412">
        <v>45417</v>
      </c>
      <c r="I167" s="412">
        <v>45421</v>
      </c>
      <c r="J167" s="412">
        <v>45422</v>
      </c>
      <c r="K167" s="528">
        <v>45423</v>
      </c>
      <c r="L167" s="436"/>
      <c r="M167" s="437"/>
      <c r="N167" s="437"/>
      <c r="O167" s="438"/>
    </row>
    <row r="168" spans="1:20" s="433" customFormat="1" ht="19.5" customHeight="1">
      <c r="A168" s="434" t="s">
        <v>924</v>
      </c>
      <c r="B168" s="435" t="s">
        <v>925</v>
      </c>
      <c r="C168" s="435" t="s">
        <v>608</v>
      </c>
      <c r="D168" s="427" t="s">
        <v>926</v>
      </c>
      <c r="E168" s="428" t="s">
        <v>161</v>
      </c>
      <c r="F168" s="429" t="s">
        <v>715</v>
      </c>
      <c r="G168" s="639" t="s">
        <v>923</v>
      </c>
      <c r="H168" s="430">
        <v>45421</v>
      </c>
      <c r="I168" s="431">
        <v>45425</v>
      </c>
      <c r="J168" s="431">
        <v>45425</v>
      </c>
      <c r="K168" s="432">
        <v>45426</v>
      </c>
      <c r="L168" s="436"/>
      <c r="M168" s="437"/>
      <c r="N168" s="437"/>
      <c r="O168" s="438"/>
      <c r="P168" s="263"/>
      <c r="Q168" s="263"/>
      <c r="R168" s="263"/>
      <c r="S168" s="263"/>
      <c r="T168" s="263"/>
    </row>
    <row r="169" spans="1:15" s="263" customFormat="1" ht="19.5" customHeight="1">
      <c r="A169" s="575" t="s">
        <v>575</v>
      </c>
      <c r="B169" s="576" t="s">
        <v>576</v>
      </c>
      <c r="C169" s="576" t="s">
        <v>599</v>
      </c>
      <c r="D169" s="381" t="s">
        <v>242</v>
      </c>
      <c r="E169" s="321" t="s">
        <v>161</v>
      </c>
      <c r="F169" s="411" t="s">
        <v>649</v>
      </c>
      <c r="G169" s="234" t="s">
        <v>473</v>
      </c>
      <c r="H169" s="412">
        <v>45423</v>
      </c>
      <c r="I169" s="412">
        <v>45428</v>
      </c>
      <c r="J169" s="412">
        <v>45429</v>
      </c>
      <c r="K169" s="528">
        <v>45430</v>
      </c>
      <c r="L169" s="436"/>
      <c r="M169" s="437"/>
      <c r="N169" s="437"/>
      <c r="O169" s="438"/>
    </row>
    <row r="170" spans="1:15" s="263" customFormat="1" ht="19.5" customHeight="1">
      <c r="A170" s="575" t="s">
        <v>383</v>
      </c>
      <c r="B170" s="576" t="s">
        <v>384</v>
      </c>
      <c r="C170" s="576" t="s">
        <v>599</v>
      </c>
      <c r="D170" s="381" t="s">
        <v>242</v>
      </c>
      <c r="E170" s="321" t="s">
        <v>161</v>
      </c>
      <c r="F170" s="411" t="s">
        <v>650</v>
      </c>
      <c r="G170" s="234" t="s">
        <v>473</v>
      </c>
      <c r="H170" s="412">
        <v>45430</v>
      </c>
      <c r="I170" s="412">
        <v>45435</v>
      </c>
      <c r="J170" s="412">
        <v>45436</v>
      </c>
      <c r="K170" s="528">
        <v>45437</v>
      </c>
      <c r="L170" s="436"/>
      <c r="M170" s="437"/>
      <c r="N170" s="437"/>
      <c r="O170" s="438"/>
    </row>
    <row r="171" spans="1:15" s="263" customFormat="1" ht="19.5" customHeight="1">
      <c r="A171" s="575" t="s">
        <v>465</v>
      </c>
      <c r="B171" s="576" t="s">
        <v>376</v>
      </c>
      <c r="C171" s="576" t="s">
        <v>599</v>
      </c>
      <c r="D171" s="381" t="s">
        <v>242</v>
      </c>
      <c r="E171" s="321" t="s">
        <v>161</v>
      </c>
      <c r="F171" s="411" t="s">
        <v>651</v>
      </c>
      <c r="G171" s="234" t="s">
        <v>473</v>
      </c>
      <c r="H171" s="412">
        <v>45437</v>
      </c>
      <c r="I171" s="412">
        <v>45442</v>
      </c>
      <c r="J171" s="412">
        <v>45443</v>
      </c>
      <c r="K171" s="528">
        <v>45444</v>
      </c>
      <c r="L171" s="436"/>
      <c r="M171" s="437"/>
      <c r="N171" s="437"/>
      <c r="O171" s="438"/>
    </row>
    <row r="172" spans="1:15" s="263" customFormat="1" ht="19.5" customHeight="1" thickBot="1">
      <c r="A172" s="575" t="s">
        <v>811</v>
      </c>
      <c r="B172" s="576" t="s">
        <v>812</v>
      </c>
      <c r="C172" s="576" t="s">
        <v>611</v>
      </c>
      <c r="D172" s="381" t="s">
        <v>242</v>
      </c>
      <c r="E172" s="321" t="s">
        <v>161</v>
      </c>
      <c r="F172" s="411" t="s">
        <v>652</v>
      </c>
      <c r="G172" s="234" t="s">
        <v>473</v>
      </c>
      <c r="H172" s="412">
        <v>45444</v>
      </c>
      <c r="I172" s="412">
        <v>45449</v>
      </c>
      <c r="J172" s="412">
        <v>45450</v>
      </c>
      <c r="K172" s="528">
        <v>45451</v>
      </c>
      <c r="L172" s="436"/>
      <c r="M172" s="437"/>
      <c r="N172" s="437"/>
      <c r="O172" s="438"/>
    </row>
    <row r="173" spans="1:15" s="263" customFormat="1" ht="19.5" customHeight="1" hidden="1">
      <c r="A173" s="575" t="s">
        <v>575</v>
      </c>
      <c r="B173" s="576" t="s">
        <v>576</v>
      </c>
      <c r="C173" s="576" t="s">
        <v>600</v>
      </c>
      <c r="D173" s="381" t="s">
        <v>242</v>
      </c>
      <c r="E173" s="321" t="s">
        <v>161</v>
      </c>
      <c r="F173" s="411" t="s">
        <v>653</v>
      </c>
      <c r="G173" s="234" t="s">
        <v>473</v>
      </c>
      <c r="H173" s="412">
        <v>45451</v>
      </c>
      <c r="I173" s="412">
        <v>45456</v>
      </c>
      <c r="J173" s="412">
        <v>45457</v>
      </c>
      <c r="K173" s="528">
        <v>45458</v>
      </c>
      <c r="L173" s="436"/>
      <c r="M173" s="437"/>
      <c r="N173" s="437"/>
      <c r="O173" s="438"/>
    </row>
    <row r="174" spans="1:15" s="263" customFormat="1" ht="19.5" customHeight="1" hidden="1">
      <c r="A174" s="575" t="s">
        <v>383</v>
      </c>
      <c r="B174" s="576" t="s">
        <v>384</v>
      </c>
      <c r="C174" s="576" t="s">
        <v>600</v>
      </c>
      <c r="D174" s="381" t="s">
        <v>242</v>
      </c>
      <c r="E174" s="321" t="s">
        <v>161</v>
      </c>
      <c r="F174" s="411" t="s">
        <v>872</v>
      </c>
      <c r="G174" s="234" t="s">
        <v>473</v>
      </c>
      <c r="H174" s="412">
        <v>45458</v>
      </c>
      <c r="I174" s="412">
        <v>45463</v>
      </c>
      <c r="J174" s="412">
        <v>45464</v>
      </c>
      <c r="K174" s="528">
        <v>45465</v>
      </c>
      <c r="L174" s="436"/>
      <c r="M174" s="437"/>
      <c r="N174" s="437"/>
      <c r="O174" s="438"/>
    </row>
    <row r="175" spans="1:15" s="263" customFormat="1" ht="19.5" customHeight="1" hidden="1" thickBot="1">
      <c r="A175" s="577"/>
      <c r="B175" s="578"/>
      <c r="C175" s="578"/>
      <c r="D175" s="579"/>
      <c r="E175" s="580"/>
      <c r="F175" s="581"/>
      <c r="G175" s="582"/>
      <c r="H175" s="583"/>
      <c r="I175" s="584"/>
      <c r="J175" s="583"/>
      <c r="K175" s="585"/>
      <c r="L175" s="436"/>
      <c r="M175" s="437"/>
      <c r="N175" s="437"/>
      <c r="O175" s="438"/>
    </row>
    <row r="176" spans="1:20" s="5" customFormat="1" ht="21" customHeight="1" thickBot="1">
      <c r="A176" s="861" t="s">
        <v>477</v>
      </c>
      <c r="B176" s="862"/>
      <c r="C176" s="862"/>
      <c r="D176" s="862"/>
      <c r="E176" s="862"/>
      <c r="F176" s="862"/>
      <c r="G176" s="862"/>
      <c r="H176" s="862"/>
      <c r="I176" s="862"/>
      <c r="J176" s="862"/>
      <c r="K176" s="863"/>
      <c r="L176" s="439"/>
      <c r="M176" s="440"/>
      <c r="N176" s="437"/>
      <c r="O176" s="440"/>
      <c r="P176" s="263"/>
      <c r="Q176" s="263"/>
      <c r="R176" s="263"/>
      <c r="S176" s="263"/>
      <c r="T176" s="263"/>
    </row>
    <row r="177" spans="1:20" s="5" customFormat="1" ht="21" customHeight="1" thickBot="1">
      <c r="A177" s="938" t="s">
        <v>478</v>
      </c>
      <c r="B177" s="862"/>
      <c r="C177" s="862"/>
      <c r="D177" s="862"/>
      <c r="E177" s="862"/>
      <c r="F177" s="862"/>
      <c r="G177" s="862"/>
      <c r="H177" s="862"/>
      <c r="I177" s="862"/>
      <c r="J177" s="862"/>
      <c r="K177" s="863"/>
      <c r="L177" s="439"/>
      <c r="M177" s="440"/>
      <c r="N177" s="437"/>
      <c r="O177" s="440"/>
      <c r="P177" s="263"/>
      <c r="Q177" s="263"/>
      <c r="R177" s="263"/>
      <c r="S177" s="263"/>
      <c r="T177" s="263"/>
    </row>
    <row r="178" spans="1:15" s="59" customFormat="1" ht="19.5" customHeight="1" thickBot="1">
      <c r="A178" s="303"/>
      <c r="B178" s="304"/>
      <c r="C178" s="304"/>
      <c r="D178" s="305"/>
      <c r="E178" s="306"/>
      <c r="F178" s="306"/>
      <c r="G178" s="307"/>
      <c r="H178" s="255"/>
      <c r="I178" s="255"/>
      <c r="J178" s="255"/>
      <c r="K178" s="255"/>
      <c r="L178" s="181"/>
      <c r="O178" s="60"/>
    </row>
    <row r="179" spans="1:15" s="5" customFormat="1" ht="18.75">
      <c r="A179" s="322" t="s">
        <v>467</v>
      </c>
      <c r="B179" s="308"/>
      <c r="C179" s="308"/>
      <c r="D179" s="308"/>
      <c r="E179" s="308"/>
      <c r="F179" s="308"/>
      <c r="G179" s="308"/>
      <c r="H179" s="308"/>
      <c r="I179" s="308"/>
      <c r="J179" s="929"/>
      <c r="K179" s="930"/>
      <c r="L179" s="24"/>
      <c r="M179" s="57"/>
      <c r="N179" s="57"/>
      <c r="O179" s="57"/>
    </row>
    <row r="180" spans="1:15" s="5" customFormat="1" ht="19.5" customHeight="1">
      <c r="A180" s="846" t="s">
        <v>0</v>
      </c>
      <c r="B180" s="781" t="s">
        <v>1</v>
      </c>
      <c r="C180" s="769" t="s">
        <v>2</v>
      </c>
      <c r="D180" s="842" t="s">
        <v>3</v>
      </c>
      <c r="E180" s="781" t="s">
        <v>4</v>
      </c>
      <c r="F180" s="769" t="s">
        <v>5</v>
      </c>
      <c r="G180" s="769" t="s">
        <v>6</v>
      </c>
      <c r="H180" s="781" t="s">
        <v>20</v>
      </c>
      <c r="I180" s="932" t="s">
        <v>9</v>
      </c>
      <c r="J180" s="915"/>
      <c r="K180" s="933"/>
      <c r="L180" s="24"/>
      <c r="M180" s="57"/>
      <c r="N180" s="57"/>
      <c r="O180" s="57"/>
    </row>
    <row r="181" spans="1:15" s="5" customFormat="1" ht="21.75" customHeight="1">
      <c r="A181" s="846"/>
      <c r="B181" s="781"/>
      <c r="C181" s="769"/>
      <c r="D181" s="843"/>
      <c r="E181" s="781"/>
      <c r="F181" s="769"/>
      <c r="G181" s="769"/>
      <c r="H181" s="781"/>
      <c r="I181" s="931" t="s">
        <v>476</v>
      </c>
      <c r="J181" s="845" t="s">
        <v>471</v>
      </c>
      <c r="K181" s="936" t="s">
        <v>41</v>
      </c>
      <c r="L181" s="24"/>
      <c r="M181" s="57"/>
      <c r="N181" s="57"/>
      <c r="O181" s="57"/>
    </row>
    <row r="182" spans="1:15" s="5" customFormat="1" ht="17.25" customHeight="1">
      <c r="A182" s="846"/>
      <c r="B182" s="781"/>
      <c r="C182" s="769"/>
      <c r="D182" s="844"/>
      <c r="E182" s="781"/>
      <c r="F182" s="769"/>
      <c r="G182" s="769"/>
      <c r="H182" s="781"/>
      <c r="I182" s="844"/>
      <c r="J182" s="761"/>
      <c r="K182" s="937"/>
      <c r="L182" s="24"/>
      <c r="M182" s="57"/>
      <c r="N182" s="57"/>
      <c r="O182" s="57"/>
    </row>
    <row r="183" spans="1:11" s="258" customFormat="1" ht="19.5" customHeight="1" hidden="1">
      <c r="A183" s="401" t="s">
        <v>520</v>
      </c>
      <c r="B183" s="402" t="s">
        <v>521</v>
      </c>
      <c r="C183" s="458" t="s">
        <v>610</v>
      </c>
      <c r="D183" s="384" t="s">
        <v>360</v>
      </c>
      <c r="E183" s="384" t="s">
        <v>325</v>
      </c>
      <c r="F183" s="504" t="s">
        <v>580</v>
      </c>
      <c r="G183" s="505" t="s">
        <v>729</v>
      </c>
      <c r="H183" s="403">
        <v>45350</v>
      </c>
      <c r="I183" s="457">
        <v>45356</v>
      </c>
      <c r="J183" s="457">
        <v>45357</v>
      </c>
      <c r="K183" s="387">
        <v>45359</v>
      </c>
    </row>
    <row r="184" spans="1:12" s="258" customFormat="1" ht="19.5" customHeight="1">
      <c r="A184" s="401" t="s">
        <v>601</v>
      </c>
      <c r="B184" s="608" t="s">
        <v>602</v>
      </c>
      <c r="C184" s="384" t="s">
        <v>608</v>
      </c>
      <c r="D184" s="384" t="s">
        <v>360</v>
      </c>
      <c r="E184" s="384" t="s">
        <v>325</v>
      </c>
      <c r="F184" s="601" t="s">
        <v>961</v>
      </c>
      <c r="G184" s="653" t="s">
        <v>962</v>
      </c>
      <c r="H184" s="386">
        <v>45404</v>
      </c>
      <c r="I184" s="457">
        <v>45407</v>
      </c>
      <c r="J184" s="640" t="s">
        <v>221</v>
      </c>
      <c r="K184" s="387">
        <v>45410</v>
      </c>
      <c r="L184" s="607"/>
    </row>
    <row r="185" spans="1:12" s="258" customFormat="1" ht="19.5" customHeight="1">
      <c r="A185" s="401" t="s">
        <v>584</v>
      </c>
      <c r="B185" s="402" t="s">
        <v>585</v>
      </c>
      <c r="C185" s="402" t="s">
        <v>711</v>
      </c>
      <c r="D185" s="384" t="s">
        <v>360</v>
      </c>
      <c r="E185" s="384" t="s">
        <v>325</v>
      </c>
      <c r="F185" s="601" t="s">
        <v>984</v>
      </c>
      <c r="G185" s="698" t="s">
        <v>985</v>
      </c>
      <c r="H185" s="386">
        <v>45410</v>
      </c>
      <c r="I185" s="457">
        <v>45414</v>
      </c>
      <c r="J185" s="457">
        <v>45415</v>
      </c>
      <c r="K185" s="387">
        <v>45417</v>
      </c>
      <c r="L185" s="607" t="s">
        <v>986</v>
      </c>
    </row>
    <row r="186" spans="1:11" s="258" customFormat="1" ht="19.5" customHeight="1">
      <c r="A186" s="401" t="s">
        <v>520</v>
      </c>
      <c r="B186" s="402" t="s">
        <v>521</v>
      </c>
      <c r="C186" s="402" t="s">
        <v>713</v>
      </c>
      <c r="D186" s="384" t="s">
        <v>360</v>
      </c>
      <c r="E186" s="384" t="s">
        <v>325</v>
      </c>
      <c r="F186" s="384" t="s">
        <v>714</v>
      </c>
      <c r="G186" s="384" t="s">
        <v>518</v>
      </c>
      <c r="H186" s="386">
        <v>45413</v>
      </c>
      <c r="I186" s="457">
        <v>45419</v>
      </c>
      <c r="J186" s="457">
        <v>45420</v>
      </c>
      <c r="K186" s="387">
        <v>45422</v>
      </c>
    </row>
    <row r="187" spans="1:11" s="258" customFormat="1" ht="19.5" customHeight="1">
      <c r="A187" s="401" t="s">
        <v>601</v>
      </c>
      <c r="B187" s="608" t="s">
        <v>602</v>
      </c>
      <c r="C187" s="384" t="s">
        <v>611</v>
      </c>
      <c r="D187" s="384" t="s">
        <v>360</v>
      </c>
      <c r="E187" s="384" t="s">
        <v>325</v>
      </c>
      <c r="F187" s="384" t="s">
        <v>715</v>
      </c>
      <c r="G187" s="384" t="s">
        <v>518</v>
      </c>
      <c r="H187" s="386">
        <v>45421</v>
      </c>
      <c r="I187" s="457">
        <v>45426</v>
      </c>
      <c r="J187" s="457">
        <v>45427</v>
      </c>
      <c r="K187" s="387">
        <v>45429</v>
      </c>
    </row>
    <row r="188" spans="1:11" s="258" customFormat="1" ht="18.75" customHeight="1">
      <c r="A188" s="401" t="s">
        <v>584</v>
      </c>
      <c r="B188" s="402" t="s">
        <v>585</v>
      </c>
      <c r="C188" s="402" t="s">
        <v>916</v>
      </c>
      <c r="D188" s="384" t="s">
        <v>360</v>
      </c>
      <c r="E188" s="384" t="s">
        <v>325</v>
      </c>
      <c r="F188" s="384" t="s">
        <v>848</v>
      </c>
      <c r="G188" s="384" t="s">
        <v>518</v>
      </c>
      <c r="H188" s="386">
        <v>45427</v>
      </c>
      <c r="I188" s="457">
        <v>45433</v>
      </c>
      <c r="J188" s="457">
        <v>45434</v>
      </c>
      <c r="K188" s="387">
        <v>45436</v>
      </c>
    </row>
    <row r="189" spans="1:11" s="258" customFormat="1" ht="19.5" customHeight="1">
      <c r="A189" s="401" t="s">
        <v>520</v>
      </c>
      <c r="B189" s="402" t="s">
        <v>521</v>
      </c>
      <c r="C189" s="402" t="s">
        <v>917</v>
      </c>
      <c r="D189" s="384" t="s">
        <v>360</v>
      </c>
      <c r="E189" s="384" t="s">
        <v>325</v>
      </c>
      <c r="F189" s="384" t="s">
        <v>897</v>
      </c>
      <c r="G189" s="384" t="s">
        <v>518</v>
      </c>
      <c r="H189" s="386">
        <v>45434</v>
      </c>
      <c r="I189" s="457">
        <v>45440</v>
      </c>
      <c r="J189" s="457">
        <v>45441</v>
      </c>
      <c r="K189" s="387">
        <v>45443</v>
      </c>
    </row>
    <row r="190" spans="1:11" s="258" customFormat="1" ht="18.75" customHeight="1">
      <c r="A190" s="401" t="s">
        <v>601</v>
      </c>
      <c r="B190" s="608" t="s">
        <v>602</v>
      </c>
      <c r="C190" s="384" t="s">
        <v>724</v>
      </c>
      <c r="D190" s="384" t="s">
        <v>360</v>
      </c>
      <c r="E190" s="384" t="s">
        <v>325</v>
      </c>
      <c r="F190" s="384" t="s">
        <v>918</v>
      </c>
      <c r="G190" s="384" t="s">
        <v>518</v>
      </c>
      <c r="H190" s="386">
        <v>45441</v>
      </c>
      <c r="I190" s="457">
        <v>45447</v>
      </c>
      <c r="J190" s="457">
        <v>45448</v>
      </c>
      <c r="K190" s="387">
        <v>45450</v>
      </c>
    </row>
    <row r="191" spans="1:11" s="258" customFormat="1" ht="18.75" customHeight="1">
      <c r="A191" s="401" t="s">
        <v>584</v>
      </c>
      <c r="B191" s="402" t="s">
        <v>585</v>
      </c>
      <c r="C191" s="402" t="s">
        <v>991</v>
      </c>
      <c r="D191" s="384" t="s">
        <v>360</v>
      </c>
      <c r="E191" s="384" t="s">
        <v>325</v>
      </c>
      <c r="F191" s="384" t="s">
        <v>993</v>
      </c>
      <c r="G191" s="384" t="s">
        <v>518</v>
      </c>
      <c r="H191" s="386">
        <v>45448</v>
      </c>
      <c r="I191" s="457">
        <f>H191+6</f>
        <v>45454</v>
      </c>
      <c r="J191" s="457">
        <f>I191+1</f>
        <v>45455</v>
      </c>
      <c r="K191" s="387">
        <f>J191+2</f>
        <v>45457</v>
      </c>
    </row>
    <row r="192" spans="1:11" s="258" customFormat="1" ht="19.5" customHeight="1">
      <c r="A192" s="401" t="s">
        <v>520</v>
      </c>
      <c r="B192" s="402" t="s">
        <v>521</v>
      </c>
      <c r="C192" s="402" t="s">
        <v>992</v>
      </c>
      <c r="D192" s="384" t="s">
        <v>360</v>
      </c>
      <c r="E192" s="384" t="s">
        <v>325</v>
      </c>
      <c r="F192" s="384" t="s">
        <v>994</v>
      </c>
      <c r="G192" s="384" t="s">
        <v>518</v>
      </c>
      <c r="H192" s="386">
        <v>45462</v>
      </c>
      <c r="I192" s="457">
        <f>H192+6</f>
        <v>45468</v>
      </c>
      <c r="J192" s="457">
        <f>I192+1</f>
        <v>45469</v>
      </c>
      <c r="K192" s="387">
        <f>J192+2</f>
        <v>45471</v>
      </c>
    </row>
    <row r="193" spans="1:15" s="5" customFormat="1" ht="21" customHeight="1" thickBot="1">
      <c r="A193" s="927" t="s">
        <v>361</v>
      </c>
      <c r="B193" s="928"/>
      <c r="C193" s="928"/>
      <c r="D193" s="928"/>
      <c r="E193" s="928"/>
      <c r="F193" s="928"/>
      <c r="G193" s="928"/>
      <c r="H193" s="302"/>
      <c r="I193" s="302"/>
      <c r="J193" s="934"/>
      <c r="K193" s="935"/>
      <c r="L193" s="105"/>
      <c r="M193" s="60"/>
      <c r="N193" s="59"/>
      <c r="O193" s="60"/>
    </row>
    <row r="194" spans="1:15" s="5" customFormat="1" ht="21" customHeight="1" thickBot="1">
      <c r="A194" s="938" t="s">
        <v>472</v>
      </c>
      <c r="B194" s="862"/>
      <c r="C194" s="862"/>
      <c r="D194" s="862"/>
      <c r="E194" s="862"/>
      <c r="F194" s="862"/>
      <c r="G194" s="862"/>
      <c r="H194" s="862"/>
      <c r="I194" s="862"/>
      <c r="J194" s="862"/>
      <c r="K194" s="863"/>
      <c r="L194" s="105"/>
      <c r="M194" s="60"/>
      <c r="N194" s="59"/>
      <c r="O194" s="60"/>
    </row>
    <row r="195" spans="1:15" s="14" customFormat="1" ht="22.5" customHeight="1" thickBot="1">
      <c r="A195" s="1"/>
      <c r="B195" s="1"/>
      <c r="C195" s="1"/>
      <c r="D195" s="1"/>
      <c r="E195" s="1"/>
      <c r="F195" s="1"/>
      <c r="G195" s="1"/>
      <c r="H195" s="1"/>
      <c r="I195" s="1"/>
      <c r="J195" s="309"/>
      <c r="K195" s="44"/>
      <c r="L195" s="60"/>
      <c r="M195" s="60"/>
      <c r="N195" s="59"/>
      <c r="O195" s="60"/>
    </row>
    <row r="196" spans="1:15" s="231" customFormat="1" ht="18.75">
      <c r="A196" s="830" t="s">
        <v>54</v>
      </c>
      <c r="B196" s="831"/>
      <c r="C196" s="831"/>
      <c r="D196" s="832"/>
      <c r="E196" s="831"/>
      <c r="F196" s="831"/>
      <c r="G196" s="831"/>
      <c r="H196" s="831"/>
      <c r="I196" s="831"/>
      <c r="J196" s="831"/>
      <c r="K196" s="833"/>
      <c r="L196" s="228"/>
      <c r="M196" s="229"/>
      <c r="N196" s="230"/>
      <c r="O196" s="229"/>
    </row>
    <row r="197" spans="1:15" s="233" customFormat="1" ht="17.25">
      <c r="A197" s="798" t="s">
        <v>87</v>
      </c>
      <c r="B197" s="764" t="s">
        <v>88</v>
      </c>
      <c r="C197" s="824" t="s">
        <v>89</v>
      </c>
      <c r="D197" s="764" t="s">
        <v>90</v>
      </c>
      <c r="E197" s="764" t="s">
        <v>91</v>
      </c>
      <c r="F197" s="824" t="s">
        <v>92</v>
      </c>
      <c r="G197" s="824" t="s">
        <v>93</v>
      </c>
      <c r="H197" s="764" t="s">
        <v>94</v>
      </c>
      <c r="I197" s="800" t="s">
        <v>98</v>
      </c>
      <c r="J197" s="801"/>
      <c r="K197" s="802"/>
      <c r="L197" s="232"/>
      <c r="M197" s="229"/>
      <c r="N197" s="230"/>
      <c r="O197" s="229"/>
    </row>
    <row r="198" spans="1:16" s="233" customFormat="1" ht="17.25">
      <c r="A198" s="799"/>
      <c r="B198" s="765"/>
      <c r="C198" s="774"/>
      <c r="D198" s="765"/>
      <c r="E198" s="765"/>
      <c r="F198" s="774"/>
      <c r="G198" s="774"/>
      <c r="H198" s="765"/>
      <c r="I198" s="234" t="s">
        <v>103</v>
      </c>
      <c r="J198" s="234" t="s">
        <v>104</v>
      </c>
      <c r="K198" s="313" t="s">
        <v>254</v>
      </c>
      <c r="L198" s="228"/>
      <c r="M198" s="229"/>
      <c r="N198" s="229"/>
      <c r="O198" s="231"/>
      <c r="P198" s="231"/>
    </row>
    <row r="199" spans="1:16" s="238" customFormat="1" ht="19.5" customHeight="1">
      <c r="A199" s="643" t="s">
        <v>723</v>
      </c>
      <c r="B199" s="644" t="s">
        <v>722</v>
      </c>
      <c r="C199" s="645" t="s">
        <v>600</v>
      </c>
      <c r="D199" s="236" t="s">
        <v>434</v>
      </c>
      <c r="E199" s="236" t="s">
        <v>158</v>
      </c>
      <c r="F199" s="266" t="s">
        <v>695</v>
      </c>
      <c r="G199" s="237" t="s">
        <v>597</v>
      </c>
      <c r="H199" s="259">
        <v>45403</v>
      </c>
      <c r="I199" s="442">
        <f>H199+3</f>
        <v>45406</v>
      </c>
      <c r="J199" s="442">
        <f>H199+4</f>
        <v>45407</v>
      </c>
      <c r="K199" s="316" t="s">
        <v>55</v>
      </c>
      <c r="L199" s="232"/>
      <c r="M199" s="229"/>
      <c r="N199" s="229"/>
      <c r="O199" s="231"/>
      <c r="P199" s="231"/>
    </row>
    <row r="200" spans="1:16" s="238" customFormat="1" ht="19.5" customHeight="1">
      <c r="A200" s="646" t="s">
        <v>730</v>
      </c>
      <c r="B200" s="647" t="s">
        <v>731</v>
      </c>
      <c r="C200" s="647" t="s">
        <v>549</v>
      </c>
      <c r="D200" s="239" t="s">
        <v>288</v>
      </c>
      <c r="E200" s="239" t="s">
        <v>158</v>
      </c>
      <c r="F200" s="253" t="s">
        <v>696</v>
      </c>
      <c r="G200" s="444" t="s">
        <v>598</v>
      </c>
      <c r="H200" s="441">
        <v>45406</v>
      </c>
      <c r="I200" s="443">
        <f>H200+3</f>
        <v>45409</v>
      </c>
      <c r="J200" s="443">
        <f>H200+4</f>
        <v>45410</v>
      </c>
      <c r="K200" s="314" t="s">
        <v>55</v>
      </c>
      <c r="L200" s="228"/>
      <c r="M200" s="229"/>
      <c r="N200" s="229"/>
      <c r="O200" s="231"/>
      <c r="P200" s="231"/>
    </row>
    <row r="201" spans="1:16" s="238" customFormat="1" ht="19.5" customHeight="1">
      <c r="A201" s="315" t="s">
        <v>764</v>
      </c>
      <c r="B201" s="235" t="s">
        <v>765</v>
      </c>
      <c r="C201" s="235" t="s">
        <v>600</v>
      </c>
      <c r="D201" s="236" t="s">
        <v>434</v>
      </c>
      <c r="E201" s="236" t="s">
        <v>158</v>
      </c>
      <c r="F201" s="684" t="s">
        <v>766</v>
      </c>
      <c r="G201" s="685" t="s">
        <v>972</v>
      </c>
      <c r="H201" s="686">
        <v>45413</v>
      </c>
      <c r="I201" s="687">
        <f>H201+2</f>
        <v>45415</v>
      </c>
      <c r="J201" s="687">
        <f>H201+3</f>
        <v>45416</v>
      </c>
      <c r="K201" s="316" t="s">
        <v>55</v>
      </c>
      <c r="L201" s="232"/>
      <c r="M201" s="229"/>
      <c r="N201" s="229"/>
      <c r="O201" s="231"/>
      <c r="P201" s="231"/>
    </row>
    <row r="202" spans="1:16" s="238" customFormat="1" ht="19.5" customHeight="1">
      <c r="A202" s="317" t="s">
        <v>592</v>
      </c>
      <c r="B202" s="283" t="s">
        <v>593</v>
      </c>
      <c r="C202" s="283" t="s">
        <v>594</v>
      </c>
      <c r="D202" s="239" t="s">
        <v>288</v>
      </c>
      <c r="E202" s="239" t="s">
        <v>158</v>
      </c>
      <c r="F202" s="688" t="s">
        <v>767</v>
      </c>
      <c r="G202" s="689" t="s">
        <v>973</v>
      </c>
      <c r="H202" s="690">
        <v>45417</v>
      </c>
      <c r="I202" s="691">
        <f>H202+3</f>
        <v>45420</v>
      </c>
      <c r="J202" s="691">
        <f>H202+4</f>
        <v>45421</v>
      </c>
      <c r="K202" s="314" t="s">
        <v>55</v>
      </c>
      <c r="L202" s="228"/>
      <c r="M202" s="229"/>
      <c r="N202" s="229"/>
      <c r="O202" s="231"/>
      <c r="P202" s="231"/>
    </row>
    <row r="203" spans="1:16" s="238" customFormat="1" ht="19.5" customHeight="1">
      <c r="A203" s="651" t="s">
        <v>870</v>
      </c>
      <c r="B203" s="652" t="s">
        <v>871</v>
      </c>
      <c r="C203" s="652" t="s">
        <v>611</v>
      </c>
      <c r="D203" s="236" t="s">
        <v>434</v>
      </c>
      <c r="E203" s="236" t="s">
        <v>158</v>
      </c>
      <c r="F203" s="684" t="s">
        <v>781</v>
      </c>
      <c r="G203" s="685" t="s">
        <v>974</v>
      </c>
      <c r="H203" s="686">
        <v>45414</v>
      </c>
      <c r="I203" s="687">
        <f>H203+2</f>
        <v>45416</v>
      </c>
      <c r="J203" s="650" t="s">
        <v>221</v>
      </c>
      <c r="K203" s="316" t="s">
        <v>55</v>
      </c>
      <c r="L203" s="232"/>
      <c r="M203" s="229"/>
      <c r="N203" s="229"/>
      <c r="O203" s="231"/>
      <c r="P203" s="231"/>
    </row>
    <row r="204" spans="1:16" s="238" customFormat="1" ht="19.5" customHeight="1">
      <c r="A204" s="317" t="s">
        <v>635</v>
      </c>
      <c r="B204" s="283" t="s">
        <v>636</v>
      </c>
      <c r="C204" s="283" t="s">
        <v>594</v>
      </c>
      <c r="D204" s="239" t="s">
        <v>288</v>
      </c>
      <c r="E204" s="239" t="s">
        <v>158</v>
      </c>
      <c r="F204" s="253" t="s">
        <v>768</v>
      </c>
      <c r="G204" s="444" t="s">
        <v>598</v>
      </c>
      <c r="H204" s="441">
        <v>45420</v>
      </c>
      <c r="I204" s="443">
        <f>H204+3</f>
        <v>45423</v>
      </c>
      <c r="J204" s="443">
        <f>H204+4</f>
        <v>45424</v>
      </c>
      <c r="K204" s="314" t="s">
        <v>55</v>
      </c>
      <c r="L204" s="228"/>
      <c r="M204" s="229"/>
      <c r="N204" s="229"/>
      <c r="O204" s="231"/>
      <c r="P204" s="231"/>
    </row>
    <row r="205" spans="1:16" s="238" customFormat="1" ht="19.5" customHeight="1">
      <c r="A205" s="318" t="s">
        <v>625</v>
      </c>
      <c r="B205" s="236" t="s">
        <v>626</v>
      </c>
      <c r="C205" s="236" t="s">
        <v>599</v>
      </c>
      <c r="D205" s="236" t="s">
        <v>434</v>
      </c>
      <c r="E205" s="236" t="s">
        <v>158</v>
      </c>
      <c r="F205" s="266" t="s">
        <v>883</v>
      </c>
      <c r="G205" s="237" t="s">
        <v>597</v>
      </c>
      <c r="H205" s="259">
        <v>45424</v>
      </c>
      <c r="I205" s="442">
        <f aca="true" t="shared" si="5" ref="I205:I212">H205+3</f>
        <v>45427</v>
      </c>
      <c r="J205" s="442">
        <f aca="true" t="shared" si="6" ref="J205:J212">H205+4</f>
        <v>45428</v>
      </c>
      <c r="K205" s="316" t="s">
        <v>55</v>
      </c>
      <c r="L205" s="232"/>
      <c r="M205" s="229"/>
      <c r="N205" s="229"/>
      <c r="O205" s="231"/>
      <c r="P205" s="231"/>
    </row>
    <row r="206" spans="1:16" s="238" customFormat="1" ht="19.5" customHeight="1">
      <c r="A206" s="317" t="s">
        <v>730</v>
      </c>
      <c r="B206" s="283" t="s">
        <v>731</v>
      </c>
      <c r="C206" s="283" t="s">
        <v>594</v>
      </c>
      <c r="D206" s="239" t="s">
        <v>288</v>
      </c>
      <c r="E206" s="239" t="s">
        <v>158</v>
      </c>
      <c r="F206" s="253" t="s">
        <v>884</v>
      </c>
      <c r="G206" s="444" t="s">
        <v>598</v>
      </c>
      <c r="H206" s="441">
        <v>45427</v>
      </c>
      <c r="I206" s="443">
        <f t="shared" si="5"/>
        <v>45430</v>
      </c>
      <c r="J206" s="443">
        <f t="shared" si="6"/>
        <v>45431</v>
      </c>
      <c r="K206" s="314" t="s">
        <v>55</v>
      </c>
      <c r="L206" s="228"/>
      <c r="M206" s="229"/>
      <c r="N206" s="229"/>
      <c r="O206" s="231"/>
      <c r="P206" s="231"/>
    </row>
    <row r="207" spans="1:16" s="238" customFormat="1" ht="19.5" customHeight="1">
      <c r="A207" s="318" t="s">
        <v>959</v>
      </c>
      <c r="B207" s="459" t="s">
        <v>958</v>
      </c>
      <c r="C207" s="459" t="s">
        <v>724</v>
      </c>
      <c r="D207" s="236" t="s">
        <v>434</v>
      </c>
      <c r="E207" s="236" t="s">
        <v>158</v>
      </c>
      <c r="F207" s="266" t="s">
        <v>885</v>
      </c>
      <c r="G207" s="237" t="s">
        <v>597</v>
      </c>
      <c r="H207" s="259">
        <v>45431</v>
      </c>
      <c r="I207" s="442">
        <f t="shared" si="5"/>
        <v>45434</v>
      </c>
      <c r="J207" s="442">
        <f t="shared" si="6"/>
        <v>45435</v>
      </c>
      <c r="K207" s="316" t="s">
        <v>55</v>
      </c>
      <c r="L207" s="232"/>
      <c r="M207" s="229"/>
      <c r="N207" s="229"/>
      <c r="O207" s="231"/>
      <c r="P207" s="231"/>
    </row>
    <row r="208" spans="1:16" s="238" customFormat="1" ht="19.5" customHeight="1">
      <c r="A208" s="317" t="s">
        <v>595</v>
      </c>
      <c r="B208" s="283" t="s">
        <v>596</v>
      </c>
      <c r="C208" s="283" t="s">
        <v>710</v>
      </c>
      <c r="D208" s="239" t="s">
        <v>288</v>
      </c>
      <c r="E208" s="239" t="s">
        <v>158</v>
      </c>
      <c r="F208" s="253" t="s">
        <v>886</v>
      </c>
      <c r="G208" s="444" t="s">
        <v>598</v>
      </c>
      <c r="H208" s="441">
        <v>45434</v>
      </c>
      <c r="I208" s="443">
        <f t="shared" si="5"/>
        <v>45437</v>
      </c>
      <c r="J208" s="443">
        <f t="shared" si="6"/>
        <v>45438</v>
      </c>
      <c r="K208" s="314" t="s">
        <v>55</v>
      </c>
      <c r="L208" s="228"/>
      <c r="M208" s="229"/>
      <c r="N208" s="229"/>
      <c r="O208" s="231"/>
      <c r="P208" s="231"/>
    </row>
    <row r="209" spans="1:16" s="238" customFormat="1" ht="19.5" customHeight="1">
      <c r="A209" s="315" t="s">
        <v>730</v>
      </c>
      <c r="B209" s="506" t="s">
        <v>731</v>
      </c>
      <c r="C209" s="459" t="s">
        <v>599</v>
      </c>
      <c r="D209" s="236" t="s">
        <v>434</v>
      </c>
      <c r="E209" s="236" t="s">
        <v>158</v>
      </c>
      <c r="F209" s="266" t="s">
        <v>887</v>
      </c>
      <c r="G209" s="237" t="s">
        <v>597</v>
      </c>
      <c r="H209" s="259">
        <v>45438</v>
      </c>
      <c r="I209" s="442">
        <f t="shared" si="5"/>
        <v>45441</v>
      </c>
      <c r="J209" s="442">
        <f t="shared" si="6"/>
        <v>45442</v>
      </c>
      <c r="K209" s="316" t="s">
        <v>55</v>
      </c>
      <c r="L209" s="232"/>
      <c r="M209" s="229"/>
      <c r="N209" s="229"/>
      <c r="O209" s="231"/>
      <c r="P209" s="231"/>
    </row>
    <row r="210" spans="1:16" s="238" customFormat="1" ht="19.5" customHeight="1">
      <c r="A210" s="317" t="s">
        <v>635</v>
      </c>
      <c r="B210" s="283" t="s">
        <v>636</v>
      </c>
      <c r="C210" s="283" t="s">
        <v>599</v>
      </c>
      <c r="D210" s="239" t="s">
        <v>288</v>
      </c>
      <c r="E210" s="239" t="s">
        <v>158</v>
      </c>
      <c r="F210" s="253" t="s">
        <v>888</v>
      </c>
      <c r="G210" s="444" t="s">
        <v>598</v>
      </c>
      <c r="H210" s="441">
        <v>45441</v>
      </c>
      <c r="I210" s="443">
        <f t="shared" si="5"/>
        <v>45444</v>
      </c>
      <c r="J210" s="443">
        <f t="shared" si="6"/>
        <v>45445</v>
      </c>
      <c r="K210" s="314" t="s">
        <v>55</v>
      </c>
      <c r="L210" s="228"/>
      <c r="M210" s="229"/>
      <c r="N210" s="229"/>
      <c r="O210" s="231"/>
      <c r="P210" s="231"/>
    </row>
    <row r="211" spans="1:16" s="238" customFormat="1" ht="19.5" customHeight="1">
      <c r="A211" s="315" t="s">
        <v>595</v>
      </c>
      <c r="B211" s="235" t="s">
        <v>596</v>
      </c>
      <c r="C211" s="235" t="s">
        <v>607</v>
      </c>
      <c r="D211" s="236" t="s">
        <v>434</v>
      </c>
      <c r="E211" s="236" t="s">
        <v>158</v>
      </c>
      <c r="F211" s="266" t="s">
        <v>889</v>
      </c>
      <c r="G211" s="237" t="s">
        <v>597</v>
      </c>
      <c r="H211" s="259">
        <v>45445</v>
      </c>
      <c r="I211" s="442">
        <f t="shared" si="5"/>
        <v>45448</v>
      </c>
      <c r="J211" s="442">
        <f t="shared" si="6"/>
        <v>45449</v>
      </c>
      <c r="K211" s="316" t="s">
        <v>55</v>
      </c>
      <c r="L211" s="232"/>
      <c r="M211" s="229"/>
      <c r="N211" s="229"/>
      <c r="O211" s="231"/>
      <c r="P211" s="231"/>
    </row>
    <row r="212" spans="1:16" s="238" customFormat="1" ht="19.5" customHeight="1">
      <c r="A212" s="317" t="s">
        <v>592</v>
      </c>
      <c r="B212" s="283" t="s">
        <v>593</v>
      </c>
      <c r="C212" s="283" t="s">
        <v>600</v>
      </c>
      <c r="D212" s="239" t="s">
        <v>288</v>
      </c>
      <c r="E212" s="239" t="s">
        <v>158</v>
      </c>
      <c r="F212" s="253" t="s">
        <v>890</v>
      </c>
      <c r="G212" s="444" t="s">
        <v>598</v>
      </c>
      <c r="H212" s="441">
        <v>45448</v>
      </c>
      <c r="I212" s="443">
        <f t="shared" si="5"/>
        <v>45451</v>
      </c>
      <c r="J212" s="443">
        <f t="shared" si="6"/>
        <v>45452</v>
      </c>
      <c r="K212" s="314" t="s">
        <v>55</v>
      </c>
      <c r="L212" s="228"/>
      <c r="M212" s="229"/>
      <c r="N212" s="229"/>
      <c r="O212" s="231"/>
      <c r="P212" s="231"/>
    </row>
    <row r="213" spans="1:16" s="238" customFormat="1" ht="19.5" customHeight="1">
      <c r="A213" s="318" t="s">
        <v>635</v>
      </c>
      <c r="B213" s="236" t="s">
        <v>636</v>
      </c>
      <c r="C213" s="236" t="s">
        <v>600</v>
      </c>
      <c r="D213" s="236" t="s">
        <v>434</v>
      </c>
      <c r="E213" s="236" t="s">
        <v>158</v>
      </c>
      <c r="F213" s="266" t="s">
        <v>944</v>
      </c>
      <c r="G213" s="237" t="s">
        <v>597</v>
      </c>
      <c r="H213" s="259">
        <v>45452</v>
      </c>
      <c r="I213" s="442">
        <f aca="true" t="shared" si="7" ref="I213:I224">H213+3</f>
        <v>45455</v>
      </c>
      <c r="J213" s="442">
        <f aca="true" t="shared" si="8" ref="J213:J224">H213+4</f>
        <v>45456</v>
      </c>
      <c r="K213" s="316" t="s">
        <v>55</v>
      </c>
      <c r="L213" s="232"/>
      <c r="M213" s="229"/>
      <c r="N213" s="229"/>
      <c r="O213" s="231"/>
      <c r="P213" s="231"/>
    </row>
    <row r="214" spans="1:16" s="238" customFormat="1" ht="19.5" customHeight="1">
      <c r="A214" s="317" t="s">
        <v>959</v>
      </c>
      <c r="B214" s="283" t="s">
        <v>958</v>
      </c>
      <c r="C214" s="283" t="s">
        <v>771</v>
      </c>
      <c r="D214" s="239" t="s">
        <v>288</v>
      </c>
      <c r="E214" s="239" t="s">
        <v>158</v>
      </c>
      <c r="F214" s="253" t="s">
        <v>945</v>
      </c>
      <c r="G214" s="444" t="s">
        <v>598</v>
      </c>
      <c r="H214" s="441">
        <v>45455</v>
      </c>
      <c r="I214" s="443">
        <f t="shared" si="7"/>
        <v>45458</v>
      </c>
      <c r="J214" s="443">
        <f t="shared" si="8"/>
        <v>45459</v>
      </c>
      <c r="K214" s="314" t="s">
        <v>55</v>
      </c>
      <c r="L214" s="228"/>
      <c r="M214" s="229"/>
      <c r="N214" s="229"/>
      <c r="O214" s="231"/>
      <c r="P214" s="231"/>
    </row>
    <row r="215" spans="1:16" s="238" customFormat="1" ht="19.5" customHeight="1">
      <c r="A215" s="318" t="s">
        <v>625</v>
      </c>
      <c r="B215" s="459" t="s">
        <v>626</v>
      </c>
      <c r="C215" s="459" t="s">
        <v>710</v>
      </c>
      <c r="D215" s="236" t="s">
        <v>434</v>
      </c>
      <c r="E215" s="236" t="s">
        <v>158</v>
      </c>
      <c r="F215" s="266" t="s">
        <v>946</v>
      </c>
      <c r="G215" s="237" t="s">
        <v>597</v>
      </c>
      <c r="H215" s="259">
        <v>45459</v>
      </c>
      <c r="I215" s="442">
        <f t="shared" si="7"/>
        <v>45462</v>
      </c>
      <c r="J215" s="442">
        <f t="shared" si="8"/>
        <v>45463</v>
      </c>
      <c r="K215" s="316" t="s">
        <v>55</v>
      </c>
      <c r="L215" s="232"/>
      <c r="M215" s="229"/>
      <c r="N215" s="229"/>
      <c r="O215" s="231"/>
      <c r="P215" s="231"/>
    </row>
    <row r="216" spans="1:16" s="238" customFormat="1" ht="19.5" customHeight="1">
      <c r="A216" s="317" t="s">
        <v>730</v>
      </c>
      <c r="B216" s="283" t="s">
        <v>731</v>
      </c>
      <c r="C216" s="283" t="s">
        <v>600</v>
      </c>
      <c r="D216" s="239" t="s">
        <v>288</v>
      </c>
      <c r="E216" s="239" t="s">
        <v>158</v>
      </c>
      <c r="F216" s="253" t="s">
        <v>947</v>
      </c>
      <c r="G216" s="444" t="s">
        <v>598</v>
      </c>
      <c r="H216" s="441">
        <v>45462</v>
      </c>
      <c r="I216" s="443">
        <f t="shared" si="7"/>
        <v>45465</v>
      </c>
      <c r="J216" s="443">
        <f t="shared" si="8"/>
        <v>45466</v>
      </c>
      <c r="K216" s="314" t="s">
        <v>55</v>
      </c>
      <c r="L216" s="228"/>
      <c r="M216" s="229"/>
      <c r="N216" s="229"/>
      <c r="O216" s="231"/>
      <c r="P216" s="231"/>
    </row>
    <row r="217" spans="1:16" s="238" customFormat="1" ht="19.5" customHeight="1">
      <c r="A217" s="318" t="s">
        <v>959</v>
      </c>
      <c r="B217" s="459" t="s">
        <v>958</v>
      </c>
      <c r="C217" s="459" t="s">
        <v>960</v>
      </c>
      <c r="D217" s="236" t="s">
        <v>434</v>
      </c>
      <c r="E217" s="236" t="s">
        <v>158</v>
      </c>
      <c r="F217" s="266" t="s">
        <v>948</v>
      </c>
      <c r="G217" s="237" t="s">
        <v>597</v>
      </c>
      <c r="H217" s="649">
        <v>45466</v>
      </c>
      <c r="I217" s="442">
        <f t="shared" si="7"/>
        <v>45469</v>
      </c>
      <c r="J217" s="442">
        <f t="shared" si="8"/>
        <v>45470</v>
      </c>
      <c r="K217" s="316" t="s">
        <v>55</v>
      </c>
      <c r="L217" s="232"/>
      <c r="M217" s="229"/>
      <c r="N217" s="229"/>
      <c r="O217" s="231"/>
      <c r="P217" s="231"/>
    </row>
    <row r="218" spans="1:16" s="238" customFormat="1" ht="19.5" customHeight="1" hidden="1">
      <c r="A218" s="317"/>
      <c r="B218" s="648"/>
      <c r="C218" s="648"/>
      <c r="D218" s="239" t="s">
        <v>288</v>
      </c>
      <c r="E218" s="239" t="s">
        <v>158</v>
      </c>
      <c r="F218" s="253" t="s">
        <v>949</v>
      </c>
      <c r="G218" s="444" t="s">
        <v>598</v>
      </c>
      <c r="H218" s="441">
        <v>45469</v>
      </c>
      <c r="I218" s="443">
        <f t="shared" si="7"/>
        <v>45472</v>
      </c>
      <c r="J218" s="443">
        <f t="shared" si="8"/>
        <v>45473</v>
      </c>
      <c r="K218" s="314" t="s">
        <v>55</v>
      </c>
      <c r="L218" s="228"/>
      <c r="M218" s="229"/>
      <c r="N218" s="229"/>
      <c r="O218" s="231"/>
      <c r="P218" s="231"/>
    </row>
    <row r="219" spans="1:16" s="238" customFormat="1" ht="19.5" customHeight="1" hidden="1">
      <c r="A219" s="315"/>
      <c r="B219" s="235"/>
      <c r="C219" s="235"/>
      <c r="D219" s="236" t="s">
        <v>434</v>
      </c>
      <c r="E219" s="236" t="s">
        <v>158</v>
      </c>
      <c r="F219" s="266" t="s">
        <v>950</v>
      </c>
      <c r="G219" s="237" t="s">
        <v>597</v>
      </c>
      <c r="H219" s="259">
        <v>45473</v>
      </c>
      <c r="I219" s="442">
        <f t="shared" si="7"/>
        <v>45476</v>
      </c>
      <c r="J219" s="442">
        <f t="shared" si="8"/>
        <v>45477</v>
      </c>
      <c r="K219" s="316" t="s">
        <v>55</v>
      </c>
      <c r="L219" s="232"/>
      <c r="M219" s="229"/>
      <c r="N219" s="229"/>
      <c r="O219" s="231"/>
      <c r="P219" s="231"/>
    </row>
    <row r="220" spans="1:16" s="238" customFormat="1" ht="19.5" customHeight="1" hidden="1">
      <c r="A220" s="317"/>
      <c r="B220" s="283"/>
      <c r="C220" s="283"/>
      <c r="D220" s="239" t="s">
        <v>288</v>
      </c>
      <c r="E220" s="239" t="s">
        <v>158</v>
      </c>
      <c r="F220" s="253" t="s">
        <v>951</v>
      </c>
      <c r="G220" s="444" t="s">
        <v>598</v>
      </c>
      <c r="H220" s="441">
        <v>45476</v>
      </c>
      <c r="I220" s="443">
        <f t="shared" si="7"/>
        <v>45479</v>
      </c>
      <c r="J220" s="443">
        <f t="shared" si="8"/>
        <v>45480</v>
      </c>
      <c r="K220" s="314" t="s">
        <v>55</v>
      </c>
      <c r="L220" s="228"/>
      <c r="M220" s="229"/>
      <c r="N220" s="229"/>
      <c r="O220" s="231"/>
      <c r="P220" s="231"/>
    </row>
    <row r="221" spans="1:16" s="238" customFormat="1" ht="19.5" customHeight="1" hidden="1">
      <c r="A221" s="315"/>
      <c r="B221" s="506"/>
      <c r="C221" s="459"/>
      <c r="D221" s="236" t="s">
        <v>434</v>
      </c>
      <c r="E221" s="236" t="s">
        <v>158</v>
      </c>
      <c r="F221" s="266" t="s">
        <v>953</v>
      </c>
      <c r="G221" s="237" t="s">
        <v>597</v>
      </c>
      <c r="H221" s="259">
        <v>45480</v>
      </c>
      <c r="I221" s="442">
        <f t="shared" si="7"/>
        <v>45483</v>
      </c>
      <c r="J221" s="442">
        <f t="shared" si="8"/>
        <v>45484</v>
      </c>
      <c r="K221" s="316" t="s">
        <v>55</v>
      </c>
      <c r="L221" s="232"/>
      <c r="M221" s="229"/>
      <c r="N221" s="229"/>
      <c r="O221" s="231"/>
      <c r="P221" s="231"/>
    </row>
    <row r="222" spans="1:16" s="238" customFormat="1" ht="19.5" customHeight="1" hidden="1">
      <c r="A222" s="317"/>
      <c r="B222" s="648"/>
      <c r="C222" s="648"/>
      <c r="D222" s="239" t="s">
        <v>288</v>
      </c>
      <c r="E222" s="239" t="s">
        <v>158</v>
      </c>
      <c r="F222" s="253" t="s">
        <v>952</v>
      </c>
      <c r="G222" s="444" t="s">
        <v>598</v>
      </c>
      <c r="H222" s="441">
        <v>45483</v>
      </c>
      <c r="I222" s="443">
        <f t="shared" si="7"/>
        <v>45486</v>
      </c>
      <c r="J222" s="443">
        <f t="shared" si="8"/>
        <v>45487</v>
      </c>
      <c r="K222" s="314" t="s">
        <v>55</v>
      </c>
      <c r="L222" s="228"/>
      <c r="M222" s="229"/>
      <c r="N222" s="229"/>
      <c r="O222" s="231"/>
      <c r="P222" s="231"/>
    </row>
    <row r="223" spans="1:16" s="238" customFormat="1" ht="19.5" customHeight="1" hidden="1">
      <c r="A223" s="315"/>
      <c r="B223" s="235"/>
      <c r="C223" s="235"/>
      <c r="D223" s="236" t="s">
        <v>434</v>
      </c>
      <c r="E223" s="236" t="s">
        <v>158</v>
      </c>
      <c r="F223" s="266" t="s">
        <v>954</v>
      </c>
      <c r="G223" s="237" t="s">
        <v>597</v>
      </c>
      <c r="H223" s="259">
        <v>45487</v>
      </c>
      <c r="I223" s="442">
        <f t="shared" si="7"/>
        <v>45490</v>
      </c>
      <c r="J223" s="442">
        <f t="shared" si="8"/>
        <v>45491</v>
      </c>
      <c r="K223" s="316" t="s">
        <v>55</v>
      </c>
      <c r="L223" s="232"/>
      <c r="M223" s="229"/>
      <c r="N223" s="229"/>
      <c r="O223" s="231"/>
      <c r="P223" s="231"/>
    </row>
    <row r="224" spans="1:16" s="238" customFormat="1" ht="19.5" customHeight="1" hidden="1">
      <c r="A224" s="317"/>
      <c r="B224" s="283"/>
      <c r="C224" s="283"/>
      <c r="D224" s="239" t="s">
        <v>288</v>
      </c>
      <c r="E224" s="239" t="s">
        <v>158</v>
      </c>
      <c r="F224" s="253" t="s">
        <v>955</v>
      </c>
      <c r="G224" s="444" t="s">
        <v>598</v>
      </c>
      <c r="H224" s="441">
        <v>45490</v>
      </c>
      <c r="I224" s="443">
        <f t="shared" si="7"/>
        <v>45493</v>
      </c>
      <c r="J224" s="443">
        <f t="shared" si="8"/>
        <v>45494</v>
      </c>
      <c r="K224" s="314" t="s">
        <v>55</v>
      </c>
      <c r="L224" s="228"/>
      <c r="M224" s="229"/>
      <c r="N224" s="229"/>
      <c r="O224" s="231"/>
      <c r="P224" s="231"/>
    </row>
    <row r="225" spans="1:17" s="238" customFormat="1" ht="18" thickBot="1">
      <c r="A225" s="847" t="s">
        <v>463</v>
      </c>
      <c r="B225" s="848"/>
      <c r="C225" s="848"/>
      <c r="D225" s="848"/>
      <c r="E225" s="848"/>
      <c r="F225" s="848"/>
      <c r="G225" s="848"/>
      <c r="H225" s="848"/>
      <c r="I225" s="848"/>
      <c r="J225" s="848"/>
      <c r="K225" s="849"/>
      <c r="L225" s="232"/>
      <c r="M225" s="229"/>
      <c r="N225" s="230"/>
      <c r="O225" s="229"/>
      <c r="P225" s="231"/>
      <c r="Q225" s="231"/>
    </row>
    <row r="226" spans="1:17" s="232" customFormat="1" ht="18" thickBot="1">
      <c r="A226" s="820" t="s">
        <v>464</v>
      </c>
      <c r="B226" s="821"/>
      <c r="C226" s="821"/>
      <c r="D226" s="821"/>
      <c r="E226" s="821"/>
      <c r="F226" s="821"/>
      <c r="G226" s="821"/>
      <c r="H226" s="821"/>
      <c r="I226" s="821"/>
      <c r="J226" s="821"/>
      <c r="K226" s="822"/>
      <c r="M226" s="229"/>
      <c r="N226" s="230"/>
      <c r="O226" s="229"/>
      <c r="P226" s="233"/>
      <c r="Q226" s="233"/>
    </row>
    <row r="227" spans="1:17" s="143" customFormat="1" ht="17.25" hidden="1" thickBot="1">
      <c r="A227" s="310"/>
      <c r="B227" s="311"/>
      <c r="C227" s="312"/>
      <c r="D227" s="141"/>
      <c r="E227" s="141"/>
      <c r="F227" s="141"/>
      <c r="G227" s="141"/>
      <c r="H227" s="141"/>
      <c r="I227" s="141"/>
      <c r="J227" s="141"/>
      <c r="K227" s="142"/>
      <c r="L227" s="142"/>
      <c r="M227" s="45"/>
      <c r="N227" s="45"/>
      <c r="O227" s="45"/>
      <c r="P227" s="25"/>
      <c r="Q227" s="25"/>
    </row>
    <row r="228" spans="1:15" s="5" customFormat="1" ht="18.75" hidden="1">
      <c r="A228" s="323" t="s">
        <v>304</v>
      </c>
      <c r="B228" s="334"/>
      <c r="C228" s="334"/>
      <c r="D228" s="334"/>
      <c r="E228" s="334"/>
      <c r="F228" s="334"/>
      <c r="G228" s="334"/>
      <c r="H228" s="334"/>
      <c r="I228" s="335"/>
      <c r="J228" s="341"/>
      <c r="K228" s="24"/>
      <c r="L228" s="24"/>
      <c r="M228" s="40"/>
      <c r="N228" s="40"/>
      <c r="O228" s="40"/>
    </row>
    <row r="229" spans="1:11" s="5" customFormat="1" ht="17.25" hidden="1">
      <c r="A229" s="850" t="s">
        <v>0</v>
      </c>
      <c r="B229" s="823" t="s">
        <v>1</v>
      </c>
      <c r="C229" s="811" t="s">
        <v>2</v>
      </c>
      <c r="D229" s="823" t="s">
        <v>3</v>
      </c>
      <c r="E229" s="823" t="s">
        <v>4</v>
      </c>
      <c r="F229" s="811" t="s">
        <v>5</v>
      </c>
      <c r="G229" s="811" t="s">
        <v>6</v>
      </c>
      <c r="H229" s="823" t="s">
        <v>20</v>
      </c>
      <c r="I229" s="336" t="s">
        <v>9</v>
      </c>
      <c r="J229" s="1"/>
      <c r="K229" s="1"/>
    </row>
    <row r="230" spans="1:11" s="5" customFormat="1" ht="17.25" hidden="1">
      <c r="A230" s="850"/>
      <c r="B230" s="823"/>
      <c r="C230" s="811"/>
      <c r="D230" s="823"/>
      <c r="E230" s="823"/>
      <c r="F230" s="811"/>
      <c r="G230" s="811"/>
      <c r="H230" s="823"/>
      <c r="I230" s="336" t="s">
        <v>32</v>
      </c>
      <c r="J230" s="106"/>
      <c r="K230" s="106"/>
    </row>
    <row r="231" spans="1:9" s="21" customFormat="1" ht="19.5" customHeight="1" hidden="1">
      <c r="A231" s="337" t="s">
        <v>501</v>
      </c>
      <c r="B231" s="241"/>
      <c r="C231" s="241" t="s">
        <v>502</v>
      </c>
      <c r="D231" s="241" t="s">
        <v>305</v>
      </c>
      <c r="E231" s="241" t="s">
        <v>325</v>
      </c>
      <c r="F231" s="242" t="s">
        <v>503</v>
      </c>
      <c r="G231" s="243" t="s">
        <v>504</v>
      </c>
      <c r="H231" s="241" t="s">
        <v>492</v>
      </c>
      <c r="I231" s="338" t="s">
        <v>484</v>
      </c>
    </row>
    <row r="232" spans="1:9" s="21" customFormat="1" ht="19.5" customHeight="1" hidden="1">
      <c r="A232" s="337" t="s">
        <v>508</v>
      </c>
      <c r="B232" s="241"/>
      <c r="C232" s="241" t="s">
        <v>509</v>
      </c>
      <c r="D232" s="241" t="s">
        <v>305</v>
      </c>
      <c r="E232" s="241" t="s">
        <v>325</v>
      </c>
      <c r="F232" s="242" t="s">
        <v>466</v>
      </c>
      <c r="G232" s="243" t="s">
        <v>504</v>
      </c>
      <c r="H232" s="241" t="s">
        <v>498</v>
      </c>
      <c r="I232" s="338">
        <v>45277</v>
      </c>
    </row>
    <row r="233" spans="1:9" s="21" customFormat="1" ht="19.5" customHeight="1" hidden="1">
      <c r="A233" s="400" t="s">
        <v>513</v>
      </c>
      <c r="B233" s="241"/>
      <c r="C233" s="241" t="s">
        <v>510</v>
      </c>
      <c r="D233" s="241" t="s">
        <v>305</v>
      </c>
      <c r="E233" s="241" t="s">
        <v>325</v>
      </c>
      <c r="F233" s="242" t="s">
        <v>506</v>
      </c>
      <c r="G233" s="243" t="s">
        <v>504</v>
      </c>
      <c r="H233" s="241">
        <v>45278</v>
      </c>
      <c r="I233" s="338">
        <v>45284</v>
      </c>
    </row>
    <row r="234" spans="1:9" s="21" customFormat="1" ht="19.5" customHeight="1" hidden="1">
      <c r="A234" s="337" t="s">
        <v>508</v>
      </c>
      <c r="B234" s="241"/>
      <c r="C234" s="241" t="s">
        <v>511</v>
      </c>
      <c r="D234" s="241" t="s">
        <v>305</v>
      </c>
      <c r="E234" s="241" t="s">
        <v>325</v>
      </c>
      <c r="F234" s="242" t="s">
        <v>505</v>
      </c>
      <c r="G234" s="243" t="s">
        <v>504</v>
      </c>
      <c r="H234" s="241">
        <v>45285</v>
      </c>
      <c r="I234" s="338">
        <v>45291</v>
      </c>
    </row>
    <row r="235" spans="1:9" s="21" customFormat="1" ht="19.5" customHeight="1" hidden="1" thickBot="1">
      <c r="A235" s="400" t="s">
        <v>513</v>
      </c>
      <c r="B235" s="339"/>
      <c r="C235" s="241" t="s">
        <v>512</v>
      </c>
      <c r="D235" s="339" t="s">
        <v>305</v>
      </c>
      <c r="E235" s="241" t="s">
        <v>325</v>
      </c>
      <c r="F235" s="340" t="s">
        <v>507</v>
      </c>
      <c r="G235" s="243" t="s">
        <v>504</v>
      </c>
      <c r="H235" s="241" t="s">
        <v>487</v>
      </c>
      <c r="I235" s="338" t="s">
        <v>497</v>
      </c>
    </row>
    <row r="236" spans="1:17" s="21" customFormat="1" ht="18" hidden="1" thickBot="1">
      <c r="A236" s="827" t="s">
        <v>306</v>
      </c>
      <c r="B236" s="828"/>
      <c r="C236" s="828"/>
      <c r="D236" s="828"/>
      <c r="E236" s="828"/>
      <c r="F236" s="828"/>
      <c r="G236" s="828"/>
      <c r="H236" s="828"/>
      <c r="I236" s="829"/>
      <c r="J236" s="342"/>
      <c r="K236" s="342"/>
      <c r="L236" s="342"/>
      <c r="M236" s="342"/>
      <c r="N236" s="342"/>
      <c r="O236" s="342"/>
      <c r="P236" s="31"/>
      <c r="Q236" s="31"/>
    </row>
    <row r="237" spans="1:15" s="21" customFormat="1" ht="18" hidden="1" thickBot="1">
      <c r="A237" s="827" t="s">
        <v>336</v>
      </c>
      <c r="B237" s="809"/>
      <c r="C237" s="809"/>
      <c r="D237" s="809"/>
      <c r="E237" s="809"/>
      <c r="F237" s="809"/>
      <c r="G237" s="809"/>
      <c r="H237" s="809"/>
      <c r="I237" s="809"/>
      <c r="J237" s="343"/>
      <c r="K237" s="342"/>
      <c r="L237" s="342"/>
      <c r="M237" s="58"/>
      <c r="N237" s="58"/>
      <c r="O237" s="58"/>
    </row>
    <row r="238" spans="1:15" s="231" customFormat="1" ht="18.75" hidden="1">
      <c r="A238" s="830" t="s">
        <v>751</v>
      </c>
      <c r="B238" s="831"/>
      <c r="C238" s="831"/>
      <c r="D238" s="832"/>
      <c r="E238" s="831"/>
      <c r="F238" s="831"/>
      <c r="G238" s="831"/>
      <c r="H238" s="831"/>
      <c r="I238" s="831"/>
      <c r="J238" s="831"/>
      <c r="K238" s="833"/>
      <c r="L238" s="228"/>
      <c r="M238" s="229"/>
      <c r="N238" s="230"/>
      <c r="O238" s="229"/>
    </row>
    <row r="239" spans="1:15" s="233" customFormat="1" ht="17.25" hidden="1">
      <c r="A239" s="798" t="s">
        <v>87</v>
      </c>
      <c r="B239" s="764" t="s">
        <v>88</v>
      </c>
      <c r="C239" s="824" t="s">
        <v>89</v>
      </c>
      <c r="D239" s="764" t="s">
        <v>90</v>
      </c>
      <c r="E239" s="764" t="s">
        <v>91</v>
      </c>
      <c r="F239" s="824" t="s">
        <v>92</v>
      </c>
      <c r="G239" s="824" t="s">
        <v>93</v>
      </c>
      <c r="H239" s="764" t="s">
        <v>94</v>
      </c>
      <c r="I239" s="800" t="s">
        <v>98</v>
      </c>
      <c r="J239" s="801"/>
      <c r="K239" s="802"/>
      <c r="L239" s="232"/>
      <c r="M239" s="229"/>
      <c r="N239" s="230"/>
      <c r="O239" s="229"/>
    </row>
    <row r="240" spans="1:16" s="233" customFormat="1" ht="17.25" hidden="1">
      <c r="A240" s="799"/>
      <c r="B240" s="765"/>
      <c r="C240" s="774"/>
      <c r="D240" s="765"/>
      <c r="E240" s="765"/>
      <c r="F240" s="774"/>
      <c r="G240" s="774"/>
      <c r="H240" s="765"/>
      <c r="I240" s="234" t="s">
        <v>748</v>
      </c>
      <c r="J240" s="234" t="s">
        <v>749</v>
      </c>
      <c r="K240" s="313" t="s">
        <v>750</v>
      </c>
      <c r="L240" s="228"/>
      <c r="M240" s="229"/>
      <c r="N240" s="229"/>
      <c r="O240" s="231"/>
      <c r="P240" s="231"/>
    </row>
    <row r="241" spans="1:16" s="238" customFormat="1" ht="19.5" customHeight="1" hidden="1">
      <c r="A241" s="507" t="s">
        <v>733</v>
      </c>
      <c r="B241" s="508" t="s">
        <v>736</v>
      </c>
      <c r="C241" s="508" t="s">
        <v>737</v>
      </c>
      <c r="D241" s="509" t="s">
        <v>732</v>
      </c>
      <c r="E241" s="509" t="s">
        <v>158</v>
      </c>
      <c r="F241" s="510" t="s">
        <v>744</v>
      </c>
      <c r="G241" s="521" t="s">
        <v>743</v>
      </c>
      <c r="H241" s="512">
        <v>45361</v>
      </c>
      <c r="I241" s="513">
        <f>H241+8</f>
        <v>45369</v>
      </c>
      <c r="J241" s="513">
        <f>H241+9</f>
        <v>45370</v>
      </c>
      <c r="K241" s="520">
        <f>H241+10</f>
        <v>45371</v>
      </c>
      <c r="L241" s="232"/>
      <c r="M241" s="229"/>
      <c r="N241" s="229"/>
      <c r="O241" s="231"/>
      <c r="P241" s="231"/>
    </row>
    <row r="242" spans="1:16" s="238" customFormat="1" ht="19.5" customHeight="1" hidden="1">
      <c r="A242" s="507" t="s">
        <v>734</v>
      </c>
      <c r="B242" s="515" t="s">
        <v>738</v>
      </c>
      <c r="C242" s="515" t="s">
        <v>739</v>
      </c>
      <c r="D242" s="509" t="s">
        <v>732</v>
      </c>
      <c r="E242" s="509" t="s">
        <v>158</v>
      </c>
      <c r="F242" s="516" t="s">
        <v>745</v>
      </c>
      <c r="G242" s="521" t="s">
        <v>743</v>
      </c>
      <c r="H242" s="512">
        <v>45368</v>
      </c>
      <c r="I242" s="513">
        <f>H242+8</f>
        <v>45376</v>
      </c>
      <c r="J242" s="513">
        <f>H242+9</f>
        <v>45377</v>
      </c>
      <c r="K242" s="520">
        <f>H242+10</f>
        <v>45378</v>
      </c>
      <c r="L242" s="228"/>
      <c r="M242" s="229"/>
      <c r="N242" s="229"/>
      <c r="O242" s="231"/>
      <c r="P242" s="231"/>
    </row>
    <row r="243" spans="1:16" s="238" customFormat="1" ht="19.5" customHeight="1" hidden="1">
      <c r="A243" s="519" t="s">
        <v>735</v>
      </c>
      <c r="B243" s="509" t="s">
        <v>740</v>
      </c>
      <c r="C243" s="509" t="s">
        <v>741</v>
      </c>
      <c r="D243" s="509" t="s">
        <v>732</v>
      </c>
      <c r="E243" s="509" t="s">
        <v>158</v>
      </c>
      <c r="F243" s="510" t="s">
        <v>746</v>
      </c>
      <c r="G243" s="521" t="s">
        <v>743</v>
      </c>
      <c r="H243" s="512">
        <v>45375</v>
      </c>
      <c r="I243" s="513">
        <f>H243+8</f>
        <v>45383</v>
      </c>
      <c r="J243" s="513">
        <f>H243+9</f>
        <v>45384</v>
      </c>
      <c r="K243" s="520">
        <f>H243+10</f>
        <v>45385</v>
      </c>
      <c r="L243" s="232"/>
      <c r="M243" s="229"/>
      <c r="N243" s="229"/>
      <c r="O243" s="231"/>
      <c r="P243" s="231"/>
    </row>
    <row r="244" spans="1:16" s="238" customFormat="1" ht="19.5" customHeight="1" hidden="1">
      <c r="A244" s="507" t="s">
        <v>733</v>
      </c>
      <c r="B244" s="508" t="s">
        <v>736</v>
      </c>
      <c r="C244" s="508" t="s">
        <v>742</v>
      </c>
      <c r="D244" s="509" t="s">
        <v>732</v>
      </c>
      <c r="E244" s="509" t="s">
        <v>158</v>
      </c>
      <c r="F244" s="516" t="s">
        <v>747</v>
      </c>
      <c r="G244" s="521" t="s">
        <v>743</v>
      </c>
      <c r="H244" s="518">
        <v>45382</v>
      </c>
      <c r="I244" s="513">
        <f>H244+8</f>
        <v>45390</v>
      </c>
      <c r="J244" s="513">
        <f>H244+9</f>
        <v>45391</v>
      </c>
      <c r="K244" s="520">
        <f>H244+10</f>
        <v>45392</v>
      </c>
      <c r="L244" s="228"/>
      <c r="M244" s="229"/>
      <c r="N244" s="229"/>
      <c r="O244" s="231"/>
      <c r="P244" s="231"/>
    </row>
    <row r="245" spans="1:16" s="238" customFormat="1" ht="19.5" customHeight="1" hidden="1">
      <c r="A245" s="519"/>
      <c r="B245" s="516"/>
      <c r="C245" s="516"/>
      <c r="D245" s="509"/>
      <c r="E245" s="509" t="s">
        <v>158</v>
      </c>
      <c r="F245" s="510"/>
      <c r="G245" s="511"/>
      <c r="H245" s="512"/>
      <c r="I245" s="513"/>
      <c r="J245" s="513"/>
      <c r="K245" s="514"/>
      <c r="L245" s="232"/>
      <c r="M245" s="229"/>
      <c r="N245" s="229"/>
      <c r="O245" s="231"/>
      <c r="P245" s="231"/>
    </row>
    <row r="246" spans="1:16" s="238" customFormat="1" ht="19.5" customHeight="1" hidden="1">
      <c r="A246" s="507"/>
      <c r="B246" s="508"/>
      <c r="C246" s="508"/>
      <c r="D246" s="509"/>
      <c r="E246" s="509" t="s">
        <v>158</v>
      </c>
      <c r="F246" s="516"/>
      <c r="G246" s="517"/>
      <c r="H246" s="518"/>
      <c r="I246" s="513"/>
      <c r="J246" s="513"/>
      <c r="K246" s="514"/>
      <c r="L246" s="228"/>
      <c r="M246" s="229"/>
      <c r="N246" s="229"/>
      <c r="O246" s="231"/>
      <c r="P246" s="231"/>
    </row>
    <row r="247" spans="1:16" s="238" customFormat="1" ht="19.5" customHeight="1" hidden="1">
      <c r="A247" s="507"/>
      <c r="B247" s="515"/>
      <c r="C247" s="516"/>
      <c r="D247" s="509"/>
      <c r="E247" s="509" t="s">
        <v>158</v>
      </c>
      <c r="F247" s="510"/>
      <c r="G247" s="511"/>
      <c r="H247" s="512"/>
      <c r="I247" s="513"/>
      <c r="J247" s="513"/>
      <c r="K247" s="520"/>
      <c r="L247" s="232"/>
      <c r="M247" s="229"/>
      <c r="N247" s="229"/>
      <c r="O247" s="231"/>
      <c r="P247" s="231"/>
    </row>
    <row r="248" spans="1:16" s="238" customFormat="1" ht="19.5" customHeight="1" hidden="1">
      <c r="A248" s="507"/>
      <c r="B248" s="508"/>
      <c r="C248" s="508"/>
      <c r="D248" s="509"/>
      <c r="E248" s="509" t="s">
        <v>158</v>
      </c>
      <c r="F248" s="516"/>
      <c r="G248" s="517"/>
      <c r="H248" s="518"/>
      <c r="I248" s="513"/>
      <c r="J248" s="513"/>
      <c r="K248" s="514"/>
      <c r="L248" s="228"/>
      <c r="M248" s="229"/>
      <c r="N248" s="229"/>
      <c r="O248" s="231"/>
      <c r="P248" s="231"/>
    </row>
    <row r="249" spans="1:16" s="238" customFormat="1" ht="19.5" customHeight="1" hidden="1">
      <c r="A249" s="507"/>
      <c r="B249" s="515"/>
      <c r="C249" s="515"/>
      <c r="D249" s="509"/>
      <c r="E249" s="509" t="s">
        <v>158</v>
      </c>
      <c r="F249" s="510"/>
      <c r="G249" s="511"/>
      <c r="H249" s="512"/>
      <c r="I249" s="513"/>
      <c r="J249" s="513"/>
      <c r="K249" s="514"/>
      <c r="L249" s="232"/>
      <c r="M249" s="229"/>
      <c r="N249" s="229"/>
      <c r="O249" s="231"/>
      <c r="P249" s="231"/>
    </row>
    <row r="250" spans="1:16" s="238" customFormat="1" ht="19.5" customHeight="1" hidden="1">
      <c r="A250" s="507"/>
      <c r="B250" s="508"/>
      <c r="C250" s="508"/>
      <c r="D250" s="509"/>
      <c r="E250" s="509" t="s">
        <v>158</v>
      </c>
      <c r="F250" s="516"/>
      <c r="G250" s="517"/>
      <c r="H250" s="518"/>
      <c r="I250" s="513"/>
      <c r="J250" s="513"/>
      <c r="K250" s="514"/>
      <c r="L250" s="228"/>
      <c r="M250" s="229"/>
      <c r="N250" s="229"/>
      <c r="O250" s="231"/>
      <c r="P250" s="231"/>
    </row>
    <row r="251" spans="1:17" s="238" customFormat="1" ht="18" hidden="1" thickBot="1">
      <c r="A251" s="817" t="s">
        <v>752</v>
      </c>
      <c r="B251" s="818"/>
      <c r="C251" s="818"/>
      <c r="D251" s="818"/>
      <c r="E251" s="818"/>
      <c r="F251" s="818"/>
      <c r="G251" s="818"/>
      <c r="H251" s="818"/>
      <c r="I251" s="818"/>
      <c r="J251" s="818"/>
      <c r="K251" s="819"/>
      <c r="L251" s="232"/>
      <c r="M251" s="229"/>
      <c r="N251" s="230"/>
      <c r="O251" s="229"/>
      <c r="P251" s="231"/>
      <c r="Q251" s="231"/>
    </row>
    <row r="252" spans="1:17" s="232" customFormat="1" ht="18" hidden="1" thickBot="1">
      <c r="A252" s="814" t="s">
        <v>753</v>
      </c>
      <c r="B252" s="815"/>
      <c r="C252" s="815"/>
      <c r="D252" s="815"/>
      <c r="E252" s="815"/>
      <c r="F252" s="815"/>
      <c r="G252" s="815"/>
      <c r="H252" s="815"/>
      <c r="I252" s="815"/>
      <c r="J252" s="815"/>
      <c r="K252" s="816"/>
      <c r="M252" s="229"/>
      <c r="N252" s="230"/>
      <c r="O252" s="229"/>
      <c r="P252" s="233"/>
      <c r="Q252" s="233"/>
    </row>
    <row r="253" spans="1:17" s="5" customFormat="1" ht="22.5" customHeight="1" thickBot="1">
      <c r="A253" s="23"/>
      <c r="B253" s="24"/>
      <c r="C253" s="24"/>
      <c r="D253" s="24"/>
      <c r="E253" s="24"/>
      <c r="F253" s="24"/>
      <c r="G253" s="24"/>
      <c r="H253" s="24"/>
      <c r="I253" s="24"/>
      <c r="J253" s="1"/>
      <c r="K253" s="1"/>
      <c r="L253" s="1"/>
      <c r="M253" s="45"/>
      <c r="N253" s="60"/>
      <c r="O253" s="44"/>
      <c r="P253" s="1"/>
      <c r="Q253" s="1"/>
    </row>
    <row r="254" spans="1:15" s="18" customFormat="1" ht="18.75">
      <c r="A254" s="344" t="s">
        <v>474</v>
      </c>
      <c r="B254" s="345"/>
      <c r="C254" s="345"/>
      <c r="D254" s="345"/>
      <c r="E254" s="345"/>
      <c r="F254" s="345"/>
      <c r="G254" s="345"/>
      <c r="H254" s="345"/>
      <c r="I254" s="345"/>
      <c r="J254" s="345"/>
      <c r="K254" s="345"/>
      <c r="L254" s="345"/>
      <c r="M254" s="346"/>
      <c r="N254" s="346"/>
      <c r="O254" s="347"/>
    </row>
    <row r="255" spans="1:15" s="32" customFormat="1" ht="12" customHeight="1">
      <c r="A255" s="825" t="s">
        <v>0</v>
      </c>
      <c r="B255" s="796" t="s">
        <v>1</v>
      </c>
      <c r="C255" s="790" t="s">
        <v>2</v>
      </c>
      <c r="D255" s="796" t="s">
        <v>3</v>
      </c>
      <c r="E255" s="796" t="s">
        <v>4</v>
      </c>
      <c r="F255" s="790" t="s">
        <v>5</v>
      </c>
      <c r="G255" s="790" t="s">
        <v>6</v>
      </c>
      <c r="H255" s="806" t="s">
        <v>20</v>
      </c>
      <c r="I255" s="790" t="s">
        <v>24</v>
      </c>
      <c r="J255" s="790" t="s">
        <v>7</v>
      </c>
      <c r="K255" s="790" t="s">
        <v>8</v>
      </c>
      <c r="L255" s="796" t="s">
        <v>3</v>
      </c>
      <c r="M255" s="348" t="s">
        <v>193</v>
      </c>
      <c r="N255" s="240" t="s">
        <v>52</v>
      </c>
      <c r="O255" s="336" t="s">
        <v>52</v>
      </c>
    </row>
    <row r="256" spans="1:17" s="32" customFormat="1" ht="25.5" customHeight="1">
      <c r="A256" s="826"/>
      <c r="B256" s="797"/>
      <c r="C256" s="791"/>
      <c r="D256" s="797"/>
      <c r="E256" s="797"/>
      <c r="F256" s="791"/>
      <c r="G256" s="791"/>
      <c r="H256" s="807"/>
      <c r="I256" s="791"/>
      <c r="J256" s="791"/>
      <c r="K256" s="791"/>
      <c r="L256" s="797"/>
      <c r="M256" s="240" t="s">
        <v>192</v>
      </c>
      <c r="N256" s="240" t="s">
        <v>28</v>
      </c>
      <c r="O256" s="336" t="s">
        <v>51</v>
      </c>
      <c r="P256" s="5"/>
      <c r="Q256" s="5"/>
    </row>
    <row r="257" spans="1:15" s="5" customFormat="1" ht="18" customHeight="1">
      <c r="A257" s="574" t="s">
        <v>853</v>
      </c>
      <c r="B257" s="76" t="s">
        <v>244</v>
      </c>
      <c r="C257" s="234" t="s">
        <v>621</v>
      </c>
      <c r="D257" s="234" t="s">
        <v>157</v>
      </c>
      <c r="E257" s="359" t="s">
        <v>23</v>
      </c>
      <c r="F257" s="572" t="s">
        <v>624</v>
      </c>
      <c r="G257" s="573" t="s">
        <v>294</v>
      </c>
      <c r="H257" s="572">
        <v>45374</v>
      </c>
      <c r="I257" s="792" t="s">
        <v>586</v>
      </c>
      <c r="J257" s="792" t="s">
        <v>587</v>
      </c>
      <c r="K257" s="792" t="s">
        <v>701</v>
      </c>
      <c r="L257" s="792" t="s">
        <v>491</v>
      </c>
      <c r="M257" s="812">
        <v>45375</v>
      </c>
      <c r="N257" s="812">
        <v>45386</v>
      </c>
      <c r="O257" s="788">
        <v>45390</v>
      </c>
    </row>
    <row r="258" spans="1:15" s="5" customFormat="1" ht="18" customHeight="1">
      <c r="A258" s="328" t="s">
        <v>383</v>
      </c>
      <c r="B258" s="329" t="s">
        <v>384</v>
      </c>
      <c r="C258" s="349" t="s">
        <v>549</v>
      </c>
      <c r="D258" s="329" t="s">
        <v>242</v>
      </c>
      <c r="E258" s="330" t="s">
        <v>161</v>
      </c>
      <c r="F258" s="331" t="s">
        <v>837</v>
      </c>
      <c r="G258" s="329" t="s">
        <v>856</v>
      </c>
      <c r="H258" s="331">
        <v>45372</v>
      </c>
      <c r="I258" s="793"/>
      <c r="J258" s="793"/>
      <c r="K258" s="793"/>
      <c r="L258" s="793"/>
      <c r="M258" s="813"/>
      <c r="N258" s="813"/>
      <c r="O258" s="789"/>
    </row>
    <row r="259" spans="1:15" s="5" customFormat="1" ht="18" customHeight="1">
      <c r="A259" s="300" t="s">
        <v>494</v>
      </c>
      <c r="B259" s="76" t="s">
        <v>495</v>
      </c>
      <c r="C259" s="234" t="s">
        <v>621</v>
      </c>
      <c r="D259" s="234" t="s">
        <v>335</v>
      </c>
      <c r="E259" s="359" t="s">
        <v>161</v>
      </c>
      <c r="F259" s="398" t="s">
        <v>675</v>
      </c>
      <c r="G259" s="557" t="s">
        <v>809</v>
      </c>
      <c r="H259" s="398">
        <v>45381</v>
      </c>
      <c r="I259" s="792" t="s">
        <v>857</v>
      </c>
      <c r="J259" s="792" t="s">
        <v>858</v>
      </c>
      <c r="K259" s="792" t="s">
        <v>519</v>
      </c>
      <c r="L259" s="792" t="s">
        <v>491</v>
      </c>
      <c r="M259" s="812">
        <v>45387</v>
      </c>
      <c r="N259" s="812">
        <v>45400</v>
      </c>
      <c r="O259" s="788">
        <v>45404</v>
      </c>
    </row>
    <row r="260" spans="1:15" s="5" customFormat="1" ht="18" customHeight="1">
      <c r="A260" s="328" t="s">
        <v>465</v>
      </c>
      <c r="B260" s="329" t="s">
        <v>376</v>
      </c>
      <c r="C260" s="349" t="s">
        <v>549</v>
      </c>
      <c r="D260" s="329" t="s">
        <v>242</v>
      </c>
      <c r="E260" s="330" t="s">
        <v>161</v>
      </c>
      <c r="F260" s="331" t="s">
        <v>603</v>
      </c>
      <c r="G260" s="329" t="s">
        <v>813</v>
      </c>
      <c r="H260" s="331">
        <v>45380</v>
      </c>
      <c r="I260" s="793"/>
      <c r="J260" s="793"/>
      <c r="K260" s="793"/>
      <c r="L260" s="793"/>
      <c r="M260" s="813"/>
      <c r="N260" s="813"/>
      <c r="O260" s="789"/>
    </row>
    <row r="261" spans="1:15" s="5" customFormat="1" ht="18" customHeight="1">
      <c r="A261" s="300" t="s">
        <v>250</v>
      </c>
      <c r="B261" s="76" t="s">
        <v>251</v>
      </c>
      <c r="C261" s="76" t="s">
        <v>851</v>
      </c>
      <c r="D261" s="234" t="s">
        <v>157</v>
      </c>
      <c r="E261" s="359" t="s">
        <v>23</v>
      </c>
      <c r="F261" s="398" t="s">
        <v>854</v>
      </c>
      <c r="G261" s="234" t="s">
        <v>294</v>
      </c>
      <c r="H261" s="398">
        <v>45388</v>
      </c>
      <c r="I261" s="792" t="s">
        <v>697</v>
      </c>
      <c r="J261" s="792" t="s">
        <v>698</v>
      </c>
      <c r="K261" s="792" t="s">
        <v>859</v>
      </c>
      <c r="L261" s="792" t="s">
        <v>491</v>
      </c>
      <c r="M261" s="812">
        <v>45394</v>
      </c>
      <c r="N261" s="812">
        <v>45407</v>
      </c>
      <c r="O261" s="788">
        <v>45411</v>
      </c>
    </row>
    <row r="262" spans="1:15" s="5" customFormat="1" ht="18" customHeight="1">
      <c r="A262" s="328" t="s">
        <v>575</v>
      </c>
      <c r="B262" s="329" t="s">
        <v>576</v>
      </c>
      <c r="C262" s="349" t="s">
        <v>594</v>
      </c>
      <c r="D262" s="329" t="s">
        <v>242</v>
      </c>
      <c r="E262" s="330" t="s">
        <v>161</v>
      </c>
      <c r="F262" s="331" t="s">
        <v>557</v>
      </c>
      <c r="G262" s="329" t="s">
        <v>473</v>
      </c>
      <c r="H262" s="331">
        <v>45388</v>
      </c>
      <c r="I262" s="793"/>
      <c r="J262" s="793"/>
      <c r="K262" s="793"/>
      <c r="L262" s="793"/>
      <c r="M262" s="813"/>
      <c r="N262" s="813"/>
      <c r="O262" s="789"/>
    </row>
    <row r="263" spans="1:15" s="5" customFormat="1" ht="18" customHeight="1">
      <c r="A263" s="397" t="s">
        <v>457</v>
      </c>
      <c r="B263" s="234" t="s">
        <v>458</v>
      </c>
      <c r="C263" s="234" t="s">
        <v>852</v>
      </c>
      <c r="D263" s="234" t="s">
        <v>157</v>
      </c>
      <c r="E263" s="359" t="s">
        <v>23</v>
      </c>
      <c r="F263" s="398" t="s">
        <v>855</v>
      </c>
      <c r="G263" s="234" t="s">
        <v>294</v>
      </c>
      <c r="H263" s="398">
        <v>45395</v>
      </c>
      <c r="I263" s="792" t="s">
        <v>699</v>
      </c>
      <c r="J263" s="792" t="s">
        <v>700</v>
      </c>
      <c r="K263" s="792" t="s">
        <v>860</v>
      </c>
      <c r="L263" s="792" t="s">
        <v>491</v>
      </c>
      <c r="M263" s="812">
        <v>45401</v>
      </c>
      <c r="N263" s="812">
        <v>45414</v>
      </c>
      <c r="O263" s="788">
        <v>45418</v>
      </c>
    </row>
    <row r="264" spans="1:15" s="5" customFormat="1" ht="18" customHeight="1" thickBot="1">
      <c r="A264" s="328" t="s">
        <v>383</v>
      </c>
      <c r="B264" s="329" t="s">
        <v>384</v>
      </c>
      <c r="C264" s="349" t="s">
        <v>594</v>
      </c>
      <c r="D264" s="329" t="s">
        <v>242</v>
      </c>
      <c r="E264" s="330" t="s">
        <v>161</v>
      </c>
      <c r="F264" s="331" t="s">
        <v>558</v>
      </c>
      <c r="G264" s="329" t="s">
        <v>473</v>
      </c>
      <c r="H264" s="331">
        <v>45395</v>
      </c>
      <c r="I264" s="793"/>
      <c r="J264" s="793"/>
      <c r="K264" s="793"/>
      <c r="L264" s="793"/>
      <c r="M264" s="813"/>
      <c r="N264" s="813"/>
      <c r="O264" s="789"/>
    </row>
    <row r="265" spans="1:15" s="5" customFormat="1" ht="17.25" thickBot="1">
      <c r="A265" s="808" t="s">
        <v>461</v>
      </c>
      <c r="B265" s="809"/>
      <c r="C265" s="809"/>
      <c r="D265" s="809"/>
      <c r="E265" s="809"/>
      <c r="F265" s="809"/>
      <c r="G265" s="809"/>
      <c r="H265" s="809"/>
      <c r="I265" s="809"/>
      <c r="J265" s="809"/>
      <c r="K265" s="809"/>
      <c r="L265" s="809"/>
      <c r="M265" s="809"/>
      <c r="N265" s="809"/>
      <c r="O265" s="810"/>
    </row>
    <row r="266" spans="1:17" s="5" customFormat="1" ht="17.25" thickBot="1">
      <c r="A266" s="1039" t="s">
        <v>462</v>
      </c>
      <c r="B266" s="1040"/>
      <c r="C266" s="1040"/>
      <c r="D266" s="1040"/>
      <c r="E266" s="1040"/>
      <c r="F266" s="1040"/>
      <c r="G266" s="1040"/>
      <c r="H266" s="1040"/>
      <c r="I266" s="1040"/>
      <c r="J266" s="1040"/>
      <c r="K266" s="1040"/>
      <c r="L266" s="1040"/>
      <c r="M266" s="1040"/>
      <c r="N266" s="1040"/>
      <c r="O266" s="1041"/>
      <c r="P266" s="25"/>
      <c r="Q266" s="25"/>
    </row>
    <row r="267" spans="1:17" s="7" customFormat="1" ht="16.5" hidden="1">
      <c r="A267" s="107"/>
      <c r="B267" s="108"/>
      <c r="C267" s="108"/>
      <c r="D267" s="108"/>
      <c r="E267" s="108"/>
      <c r="F267" s="108"/>
      <c r="G267" s="108"/>
      <c r="H267" s="108"/>
      <c r="I267" s="108"/>
      <c r="J267" s="5"/>
      <c r="K267" s="5"/>
      <c r="L267" s="5"/>
      <c r="M267" s="61"/>
      <c r="N267" s="40"/>
      <c r="O267" s="40"/>
      <c r="P267" s="33"/>
      <c r="Q267" s="33"/>
    </row>
    <row r="268" spans="1:17" s="7" customFormat="1" ht="16.5" hidden="1">
      <c r="A268" s="8" t="s">
        <v>233</v>
      </c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40"/>
      <c r="N268" s="40"/>
      <c r="O268" s="40"/>
      <c r="P268" s="33"/>
      <c r="Q268" s="33"/>
    </row>
    <row r="269" spans="1:17" s="7" customFormat="1" ht="16.5" hidden="1">
      <c r="A269" s="769" t="s">
        <v>18</v>
      </c>
      <c r="B269" s="781" t="s">
        <v>14</v>
      </c>
      <c r="C269" s="769" t="s">
        <v>15</v>
      </c>
      <c r="D269" s="781" t="s">
        <v>16</v>
      </c>
      <c r="E269" s="781" t="s">
        <v>17</v>
      </c>
      <c r="F269" s="769" t="s">
        <v>22</v>
      </c>
      <c r="G269" s="769" t="s">
        <v>19</v>
      </c>
      <c r="H269" s="781" t="s">
        <v>20</v>
      </c>
      <c r="I269" s="769" t="s">
        <v>24</v>
      </c>
      <c r="J269" s="769" t="s">
        <v>25</v>
      </c>
      <c r="K269" s="769" t="s">
        <v>26</v>
      </c>
      <c r="L269" s="842" t="s">
        <v>27</v>
      </c>
      <c r="M269" s="68" t="s">
        <v>21</v>
      </c>
      <c r="N269" s="40"/>
      <c r="O269" s="40"/>
      <c r="P269" s="33"/>
      <c r="Q269" s="33"/>
    </row>
    <row r="270" spans="1:17" s="7" customFormat="1" ht="16.5" hidden="1">
      <c r="A270" s="769"/>
      <c r="B270" s="781"/>
      <c r="C270" s="769"/>
      <c r="D270" s="781"/>
      <c r="E270" s="781"/>
      <c r="F270" s="769"/>
      <c r="G270" s="769"/>
      <c r="H270" s="781"/>
      <c r="I270" s="769"/>
      <c r="J270" s="769"/>
      <c r="K270" s="769"/>
      <c r="L270" s="844"/>
      <c r="M270" s="68" t="s">
        <v>49</v>
      </c>
      <c r="N270" s="40"/>
      <c r="O270" s="40"/>
      <c r="P270" s="25"/>
      <c r="Q270" s="25"/>
    </row>
    <row r="271" spans="1:17" s="5" customFormat="1" ht="13.5" customHeight="1" hidden="1">
      <c r="A271" s="20" t="s">
        <v>116</v>
      </c>
      <c r="B271" s="20" t="s">
        <v>83</v>
      </c>
      <c r="C271" s="20" t="s">
        <v>101</v>
      </c>
      <c r="D271" s="20" t="s">
        <v>31</v>
      </c>
      <c r="E271" s="20" t="s">
        <v>23</v>
      </c>
      <c r="F271" s="86" t="s">
        <v>107</v>
      </c>
      <c r="G271" s="20" t="s">
        <v>230</v>
      </c>
      <c r="H271" s="182">
        <v>43268</v>
      </c>
      <c r="I271" s="183" t="s">
        <v>117</v>
      </c>
      <c r="J271" s="20" t="s">
        <v>118</v>
      </c>
      <c r="K271" s="20" t="s">
        <v>121</v>
      </c>
      <c r="L271" s="182">
        <v>43274</v>
      </c>
      <c r="M271" s="184">
        <v>43280</v>
      </c>
      <c r="N271" s="40"/>
      <c r="O271" s="40"/>
      <c r="P271" s="25"/>
      <c r="Q271" s="25"/>
    </row>
    <row r="272" spans="1:17" s="7" customFormat="1" ht="13.5" customHeight="1" hidden="1">
      <c r="A272" s="20" t="s">
        <v>48</v>
      </c>
      <c r="B272" s="20" t="s">
        <v>29</v>
      </c>
      <c r="C272" s="20" t="s">
        <v>105</v>
      </c>
      <c r="D272" s="20" t="s">
        <v>31</v>
      </c>
      <c r="E272" s="20" t="s">
        <v>23</v>
      </c>
      <c r="F272" s="86" t="s">
        <v>125</v>
      </c>
      <c r="G272" s="20" t="s">
        <v>283</v>
      </c>
      <c r="H272" s="182">
        <v>43275</v>
      </c>
      <c r="I272" s="183" t="s">
        <v>113</v>
      </c>
      <c r="J272" s="20" t="s">
        <v>114</v>
      </c>
      <c r="K272" s="20" t="s">
        <v>129</v>
      </c>
      <c r="L272" s="182">
        <v>43281</v>
      </c>
      <c r="M272" s="184">
        <v>43287</v>
      </c>
      <c r="N272" s="40"/>
      <c r="O272" s="40"/>
      <c r="P272" s="25"/>
      <c r="Q272" s="25"/>
    </row>
    <row r="273" spans="1:17" s="7" customFormat="1" ht="13.5" customHeight="1" hidden="1">
      <c r="A273" s="20" t="s">
        <v>122</v>
      </c>
      <c r="B273" s="20" t="s">
        <v>123</v>
      </c>
      <c r="C273" s="20" t="s">
        <v>84</v>
      </c>
      <c r="D273" s="20" t="s">
        <v>31</v>
      </c>
      <c r="E273" s="20" t="s">
        <v>23</v>
      </c>
      <c r="F273" s="86" t="s">
        <v>126</v>
      </c>
      <c r="G273" s="20" t="s">
        <v>283</v>
      </c>
      <c r="H273" s="182">
        <v>43282</v>
      </c>
      <c r="I273" s="183" t="s">
        <v>120</v>
      </c>
      <c r="J273" s="20" t="s">
        <v>119</v>
      </c>
      <c r="K273" s="20" t="s">
        <v>110</v>
      </c>
      <c r="L273" s="182">
        <v>43288</v>
      </c>
      <c r="M273" s="184">
        <v>43294</v>
      </c>
      <c r="N273" s="40"/>
      <c r="O273" s="40"/>
      <c r="P273" s="25"/>
      <c r="Q273" s="25"/>
    </row>
    <row r="274" spans="1:17" ht="13.5" customHeight="1" hidden="1">
      <c r="A274" s="75" t="s">
        <v>56</v>
      </c>
      <c r="B274" s="75" t="s">
        <v>57</v>
      </c>
      <c r="C274" s="20" t="s">
        <v>124</v>
      </c>
      <c r="D274" s="20" t="s">
        <v>31</v>
      </c>
      <c r="E274" s="20" t="s">
        <v>23</v>
      </c>
      <c r="F274" s="86" t="s">
        <v>127</v>
      </c>
      <c r="G274" s="20" t="s">
        <v>283</v>
      </c>
      <c r="H274" s="182">
        <v>43289</v>
      </c>
      <c r="I274" s="183" t="s">
        <v>85</v>
      </c>
      <c r="J274" s="20" t="s">
        <v>86</v>
      </c>
      <c r="K274" s="20" t="s">
        <v>130</v>
      </c>
      <c r="L274" s="182">
        <v>43295</v>
      </c>
      <c r="M274" s="184">
        <v>43301</v>
      </c>
      <c r="N274" s="40"/>
      <c r="O274" s="40"/>
      <c r="P274" s="25"/>
      <c r="Q274" s="25"/>
    </row>
    <row r="275" spans="1:17" s="5" customFormat="1" ht="13.5" customHeight="1" hidden="1">
      <c r="A275" s="20" t="s">
        <v>116</v>
      </c>
      <c r="B275" s="20" t="s">
        <v>83</v>
      </c>
      <c r="C275" s="20" t="s">
        <v>106</v>
      </c>
      <c r="D275" s="20" t="s">
        <v>31</v>
      </c>
      <c r="E275" s="20" t="s">
        <v>23</v>
      </c>
      <c r="F275" s="86" t="s">
        <v>128</v>
      </c>
      <c r="G275" s="20" t="s">
        <v>283</v>
      </c>
      <c r="H275" s="182">
        <v>43296</v>
      </c>
      <c r="I275" s="183" t="s">
        <v>141</v>
      </c>
      <c r="J275" s="20" t="s">
        <v>142</v>
      </c>
      <c r="K275" s="20" t="s">
        <v>143</v>
      </c>
      <c r="L275" s="182">
        <v>43302</v>
      </c>
      <c r="M275" s="184">
        <v>43308</v>
      </c>
      <c r="N275" s="40"/>
      <c r="O275" s="40"/>
      <c r="P275" s="25"/>
      <c r="Q275" s="25"/>
    </row>
    <row r="276" spans="1:17" s="7" customFormat="1" ht="13.5" customHeight="1" hidden="1">
      <c r="A276" s="20" t="s">
        <v>48</v>
      </c>
      <c r="B276" s="20" t="s">
        <v>29</v>
      </c>
      <c r="C276" s="20" t="s">
        <v>124</v>
      </c>
      <c r="D276" s="20" t="s">
        <v>31</v>
      </c>
      <c r="E276" s="20" t="s">
        <v>23</v>
      </c>
      <c r="F276" s="86" t="s">
        <v>132</v>
      </c>
      <c r="G276" s="20" t="s">
        <v>283</v>
      </c>
      <c r="H276" s="182">
        <v>43303</v>
      </c>
      <c r="I276" s="183" t="s">
        <v>108</v>
      </c>
      <c r="J276" s="20" t="s">
        <v>109</v>
      </c>
      <c r="K276" s="20" t="s">
        <v>136</v>
      </c>
      <c r="L276" s="182">
        <v>43309</v>
      </c>
      <c r="M276" s="184">
        <v>43315</v>
      </c>
      <c r="N276" s="40"/>
      <c r="O276" s="40"/>
      <c r="P276" s="25"/>
      <c r="Q276" s="25"/>
    </row>
    <row r="277" spans="1:17" s="7" customFormat="1" ht="13.5" customHeight="1" hidden="1">
      <c r="A277" s="20" t="s">
        <v>122</v>
      </c>
      <c r="B277" s="20" t="s">
        <v>123</v>
      </c>
      <c r="C277" s="20" t="s">
        <v>102</v>
      </c>
      <c r="D277" s="20" t="s">
        <v>31</v>
      </c>
      <c r="E277" s="20" t="s">
        <v>23</v>
      </c>
      <c r="F277" s="86" t="s">
        <v>133</v>
      </c>
      <c r="G277" s="20" t="s">
        <v>283</v>
      </c>
      <c r="H277" s="182">
        <v>43310</v>
      </c>
      <c r="I277" s="183" t="s">
        <v>111</v>
      </c>
      <c r="J277" s="20" t="s">
        <v>112</v>
      </c>
      <c r="K277" s="20" t="s">
        <v>137</v>
      </c>
      <c r="L277" s="182">
        <v>43316</v>
      </c>
      <c r="M277" s="184">
        <v>43322</v>
      </c>
      <c r="N277" s="40"/>
      <c r="O277" s="40"/>
      <c r="P277" s="25"/>
      <c r="Q277" s="25"/>
    </row>
    <row r="278" spans="1:17" ht="13.5" customHeight="1" hidden="1">
      <c r="A278" s="75" t="s">
        <v>56</v>
      </c>
      <c r="B278" s="75" t="s">
        <v>57</v>
      </c>
      <c r="C278" s="20" t="s">
        <v>131</v>
      </c>
      <c r="D278" s="20" t="s">
        <v>31</v>
      </c>
      <c r="E278" s="20" t="s">
        <v>23</v>
      </c>
      <c r="F278" s="86" t="s">
        <v>134</v>
      </c>
      <c r="G278" s="20" t="s">
        <v>283</v>
      </c>
      <c r="H278" s="182">
        <v>43317</v>
      </c>
      <c r="I278" s="183" t="s">
        <v>117</v>
      </c>
      <c r="J278" s="20" t="s">
        <v>118</v>
      </c>
      <c r="K278" s="20" t="s">
        <v>138</v>
      </c>
      <c r="L278" s="182">
        <v>43323</v>
      </c>
      <c r="M278" s="184">
        <v>43329</v>
      </c>
      <c r="N278" s="40"/>
      <c r="O278" s="40"/>
      <c r="P278" s="25"/>
      <c r="Q278" s="25"/>
    </row>
    <row r="279" spans="1:17" s="5" customFormat="1" ht="13.5" customHeight="1" hidden="1">
      <c r="A279" s="20" t="s">
        <v>116</v>
      </c>
      <c r="B279" s="20" t="s">
        <v>83</v>
      </c>
      <c r="C279" s="20" t="s">
        <v>115</v>
      </c>
      <c r="D279" s="20" t="s">
        <v>31</v>
      </c>
      <c r="E279" s="20" t="s">
        <v>23</v>
      </c>
      <c r="F279" s="86" t="s">
        <v>135</v>
      </c>
      <c r="G279" s="20" t="s">
        <v>283</v>
      </c>
      <c r="H279" s="182">
        <v>43324</v>
      </c>
      <c r="I279" s="183" t="s">
        <v>113</v>
      </c>
      <c r="J279" s="185" t="s">
        <v>114</v>
      </c>
      <c r="K279" s="185" t="s">
        <v>139</v>
      </c>
      <c r="L279" s="182">
        <v>43330</v>
      </c>
      <c r="M279" s="184">
        <v>43336</v>
      </c>
      <c r="N279" s="40"/>
      <c r="O279" s="40"/>
      <c r="P279" s="25"/>
      <c r="Q279" s="25"/>
    </row>
    <row r="280" spans="1:17" s="5" customFormat="1" ht="15" customHeight="1" hidden="1">
      <c r="A280" s="2" t="s">
        <v>53</v>
      </c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62"/>
      <c r="N280" s="40"/>
      <c r="O280" s="40"/>
      <c r="P280" s="25"/>
      <c r="Q280" s="25"/>
    </row>
    <row r="281" spans="1:17" ht="15" customHeight="1" hidden="1">
      <c r="A281" s="15" t="s">
        <v>234</v>
      </c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40"/>
      <c r="N281" s="40"/>
      <c r="O281" s="40"/>
      <c r="P281" s="33"/>
      <c r="Q281" s="33"/>
    </row>
    <row r="282" spans="13:18" s="5" customFormat="1" ht="22.5" customHeight="1" thickBot="1">
      <c r="M282" s="350"/>
      <c r="N282" s="350"/>
      <c r="O282" s="350"/>
      <c r="P282" s="298"/>
      <c r="Q282" s="33"/>
      <c r="R282" s="33"/>
    </row>
    <row r="283" spans="1:17" s="5" customFormat="1" ht="18.75">
      <c r="A283" s="1044" t="s">
        <v>475</v>
      </c>
      <c r="B283" s="1045"/>
      <c r="C283" s="1045"/>
      <c r="D283" s="1045"/>
      <c r="E283" s="1045"/>
      <c r="F283" s="1045"/>
      <c r="G283" s="1045"/>
      <c r="H283" s="1045"/>
      <c r="I283" s="1045"/>
      <c r="J283" s="1045"/>
      <c r="K283" s="1045"/>
      <c r="L283" s="1045"/>
      <c r="M283" s="1045"/>
      <c r="N283" s="1045"/>
      <c r="O283" s="1045"/>
      <c r="P283" s="1045"/>
      <c r="Q283" s="1046"/>
    </row>
    <row r="284" spans="1:17" s="31" customFormat="1" ht="16.5">
      <c r="A284" s="1038" t="s">
        <v>87</v>
      </c>
      <c r="B284" s="836" t="s">
        <v>88</v>
      </c>
      <c r="C284" s="834" t="s">
        <v>89</v>
      </c>
      <c r="D284" s="836" t="s">
        <v>90</v>
      </c>
      <c r="E284" s="836" t="s">
        <v>91</v>
      </c>
      <c r="F284" s="834" t="s">
        <v>92</v>
      </c>
      <c r="G284" s="834" t="s">
        <v>93</v>
      </c>
      <c r="H284" s="836" t="s">
        <v>94</v>
      </c>
      <c r="I284" s="1042" t="s">
        <v>95</v>
      </c>
      <c r="J284" s="836" t="s">
        <v>96</v>
      </c>
      <c r="K284" s="836" t="s">
        <v>97</v>
      </c>
      <c r="L284" s="836" t="s">
        <v>90</v>
      </c>
      <c r="M284" s="187" t="s">
        <v>140</v>
      </c>
      <c r="N284" s="186" t="s">
        <v>98</v>
      </c>
      <c r="O284" s="186" t="s">
        <v>98</v>
      </c>
      <c r="P284" s="29" t="s">
        <v>98</v>
      </c>
      <c r="Q284" s="351" t="s">
        <v>98</v>
      </c>
    </row>
    <row r="285" spans="1:17" s="31" customFormat="1" ht="33">
      <c r="A285" s="1038"/>
      <c r="B285" s="837"/>
      <c r="C285" s="835"/>
      <c r="D285" s="837"/>
      <c r="E285" s="837"/>
      <c r="F285" s="835"/>
      <c r="G285" s="835"/>
      <c r="H285" s="837"/>
      <c r="I285" s="1043"/>
      <c r="J285" s="837"/>
      <c r="K285" s="837"/>
      <c r="L285" s="837"/>
      <c r="M285" s="187" t="s">
        <v>192</v>
      </c>
      <c r="N285" s="188" t="s">
        <v>151</v>
      </c>
      <c r="O285" s="188" t="s">
        <v>152</v>
      </c>
      <c r="P285" s="30" t="s">
        <v>195</v>
      </c>
      <c r="Q285" s="352" t="s">
        <v>100</v>
      </c>
    </row>
    <row r="286" spans="1:17" ht="17.25" customHeight="1" hidden="1">
      <c r="A286" s="574" t="s">
        <v>853</v>
      </c>
      <c r="B286" s="76" t="s">
        <v>244</v>
      </c>
      <c r="C286" s="234" t="s">
        <v>621</v>
      </c>
      <c r="D286" s="234" t="s">
        <v>157</v>
      </c>
      <c r="E286" s="359" t="s">
        <v>23</v>
      </c>
      <c r="F286" s="572" t="s">
        <v>624</v>
      </c>
      <c r="G286" s="573" t="s">
        <v>294</v>
      </c>
      <c r="H286" s="572">
        <v>45374</v>
      </c>
      <c r="I286" s="68" t="s">
        <v>861</v>
      </c>
      <c r="J286" s="68" t="s">
        <v>862</v>
      </c>
      <c r="K286" s="68" t="s">
        <v>863</v>
      </c>
      <c r="L286" s="68" t="s">
        <v>298</v>
      </c>
      <c r="M286" s="196">
        <v>45386</v>
      </c>
      <c r="N286" s="196">
        <v>45399</v>
      </c>
      <c r="O286" s="196">
        <v>45403</v>
      </c>
      <c r="P286" s="85">
        <v>45405</v>
      </c>
      <c r="Q286" s="353" t="s">
        <v>213</v>
      </c>
    </row>
    <row r="287" spans="1:17" ht="17.25" customHeight="1" hidden="1">
      <c r="A287" s="328" t="s">
        <v>383</v>
      </c>
      <c r="B287" s="329" t="s">
        <v>384</v>
      </c>
      <c r="C287" s="349" t="s">
        <v>549</v>
      </c>
      <c r="D287" s="329" t="s">
        <v>242</v>
      </c>
      <c r="E287" s="330" t="s">
        <v>161</v>
      </c>
      <c r="F287" s="331" t="s">
        <v>837</v>
      </c>
      <c r="G287" s="329" t="s">
        <v>856</v>
      </c>
      <c r="H287" s="331">
        <v>45372</v>
      </c>
      <c r="I287" s="405"/>
      <c r="J287" s="405"/>
      <c r="K287" s="405"/>
      <c r="L287" s="406"/>
      <c r="M287" s="254"/>
      <c r="N287" s="254"/>
      <c r="O287" s="254"/>
      <c r="P287" s="407"/>
      <c r="Q287" s="354"/>
    </row>
    <row r="288" spans="1:17" s="199" customFormat="1" ht="17.25" customHeight="1">
      <c r="A288" s="300" t="s">
        <v>494</v>
      </c>
      <c r="B288" s="76" t="s">
        <v>495</v>
      </c>
      <c r="C288" s="234" t="s">
        <v>621</v>
      </c>
      <c r="D288" s="234" t="s">
        <v>335</v>
      </c>
      <c r="E288" s="359" t="s">
        <v>161</v>
      </c>
      <c r="F288" s="398" t="s">
        <v>675</v>
      </c>
      <c r="G288" s="557" t="s">
        <v>809</v>
      </c>
      <c r="H288" s="398">
        <v>45381</v>
      </c>
      <c r="I288" s="68" t="s">
        <v>861</v>
      </c>
      <c r="J288" s="68" t="s">
        <v>862</v>
      </c>
      <c r="K288" s="68" t="s">
        <v>863</v>
      </c>
      <c r="L288" s="68" t="s">
        <v>298</v>
      </c>
      <c r="M288" s="196">
        <v>45386</v>
      </c>
      <c r="N288" s="196">
        <v>45399</v>
      </c>
      <c r="O288" s="196">
        <v>45403</v>
      </c>
      <c r="P288" s="85">
        <v>45405</v>
      </c>
      <c r="Q288" s="353" t="s">
        <v>213</v>
      </c>
    </row>
    <row r="289" spans="1:17" s="5" customFormat="1" ht="17.25" customHeight="1">
      <c r="A289" s="328" t="s">
        <v>465</v>
      </c>
      <c r="B289" s="329" t="s">
        <v>376</v>
      </c>
      <c r="C289" s="349" t="s">
        <v>549</v>
      </c>
      <c r="D289" s="329" t="s">
        <v>242</v>
      </c>
      <c r="E289" s="330" t="s">
        <v>161</v>
      </c>
      <c r="F289" s="331" t="s">
        <v>603</v>
      </c>
      <c r="G289" s="700" t="s">
        <v>813</v>
      </c>
      <c r="H289" s="331">
        <v>45380</v>
      </c>
      <c r="I289" s="405" t="s">
        <v>866</v>
      </c>
      <c r="J289" s="405" t="s">
        <v>867</v>
      </c>
      <c r="K289" s="405" t="s">
        <v>868</v>
      </c>
      <c r="L289" s="406" t="s">
        <v>285</v>
      </c>
      <c r="M289" s="254">
        <v>45387</v>
      </c>
      <c r="N289" s="254">
        <v>45399</v>
      </c>
      <c r="O289" s="254">
        <v>45402</v>
      </c>
      <c r="P289" s="407">
        <v>45403</v>
      </c>
      <c r="Q289" s="354" t="s">
        <v>213</v>
      </c>
    </row>
    <row r="290" spans="1:17" s="5" customFormat="1" ht="17.25" customHeight="1">
      <c r="A290" s="300" t="s">
        <v>250</v>
      </c>
      <c r="B290" s="76" t="s">
        <v>251</v>
      </c>
      <c r="C290" s="76" t="s">
        <v>851</v>
      </c>
      <c r="D290" s="234" t="s">
        <v>157</v>
      </c>
      <c r="E290" s="359" t="s">
        <v>23</v>
      </c>
      <c r="F290" s="398" t="s">
        <v>854</v>
      </c>
      <c r="G290" s="234" t="s">
        <v>294</v>
      </c>
      <c r="H290" s="398">
        <v>45388</v>
      </c>
      <c r="I290" s="68" t="s">
        <v>864</v>
      </c>
      <c r="J290" s="68" t="s">
        <v>865</v>
      </c>
      <c r="K290" s="68" t="s">
        <v>588</v>
      </c>
      <c r="L290" s="68" t="s">
        <v>298</v>
      </c>
      <c r="M290" s="196">
        <v>45393</v>
      </c>
      <c r="N290" s="196">
        <v>45406</v>
      </c>
      <c r="O290" s="196">
        <v>45410</v>
      </c>
      <c r="P290" s="85">
        <v>45412</v>
      </c>
      <c r="Q290" s="353" t="s">
        <v>213</v>
      </c>
    </row>
    <row r="291" spans="1:17" s="199" customFormat="1" ht="17.25" customHeight="1">
      <c r="A291" s="328" t="s">
        <v>575</v>
      </c>
      <c r="B291" s="329" t="s">
        <v>576</v>
      </c>
      <c r="C291" s="349" t="s">
        <v>594</v>
      </c>
      <c r="D291" s="329" t="s">
        <v>242</v>
      </c>
      <c r="E291" s="330" t="s">
        <v>161</v>
      </c>
      <c r="F291" s="331" t="s">
        <v>557</v>
      </c>
      <c r="G291" s="329" t="s">
        <v>473</v>
      </c>
      <c r="H291" s="331">
        <v>45388</v>
      </c>
      <c r="I291" s="405" t="s">
        <v>704</v>
      </c>
      <c r="J291" s="405" t="s">
        <v>705</v>
      </c>
      <c r="K291" s="405" t="s">
        <v>826</v>
      </c>
      <c r="L291" s="406" t="s">
        <v>285</v>
      </c>
      <c r="M291" s="254">
        <v>45398</v>
      </c>
      <c r="N291" s="254">
        <v>45406</v>
      </c>
      <c r="O291" s="254">
        <v>45409</v>
      </c>
      <c r="P291" s="407">
        <v>45410</v>
      </c>
      <c r="Q291" s="354" t="s">
        <v>213</v>
      </c>
    </row>
    <row r="292" spans="1:17" ht="17.25" customHeight="1" thickBot="1">
      <c r="A292" s="397" t="s">
        <v>457</v>
      </c>
      <c r="B292" s="234" t="s">
        <v>458</v>
      </c>
      <c r="C292" s="234" t="s">
        <v>852</v>
      </c>
      <c r="D292" s="234" t="s">
        <v>157</v>
      </c>
      <c r="E292" s="359" t="s">
        <v>23</v>
      </c>
      <c r="F292" s="398" t="s">
        <v>855</v>
      </c>
      <c r="G292" s="655" t="s">
        <v>809</v>
      </c>
      <c r="H292" s="398">
        <v>45395</v>
      </c>
      <c r="I292" s="68" t="s">
        <v>702</v>
      </c>
      <c r="J292" s="68" t="s">
        <v>703</v>
      </c>
      <c r="K292" s="68" t="s">
        <v>817</v>
      </c>
      <c r="L292" s="68" t="s">
        <v>298</v>
      </c>
      <c r="M292" s="196">
        <v>45400</v>
      </c>
      <c r="N292" s="196">
        <v>45413</v>
      </c>
      <c r="O292" s="196">
        <v>45417</v>
      </c>
      <c r="P292" s="85">
        <v>45419</v>
      </c>
      <c r="Q292" s="426" t="s">
        <v>213</v>
      </c>
    </row>
    <row r="293" spans="1:17" ht="17.25" customHeight="1" thickBot="1">
      <c r="A293" s="328" t="s">
        <v>383</v>
      </c>
      <c r="B293" s="329" t="s">
        <v>384</v>
      </c>
      <c r="C293" s="349" t="s">
        <v>594</v>
      </c>
      <c r="D293" s="329" t="s">
        <v>242</v>
      </c>
      <c r="E293" s="330" t="s">
        <v>161</v>
      </c>
      <c r="F293" s="331" t="s">
        <v>558</v>
      </c>
      <c r="G293" s="329" t="s">
        <v>473</v>
      </c>
      <c r="H293" s="331">
        <v>45395</v>
      </c>
      <c r="I293" s="405" t="s">
        <v>706</v>
      </c>
      <c r="J293" s="405" t="s">
        <v>707</v>
      </c>
      <c r="K293" s="405" t="s">
        <v>869</v>
      </c>
      <c r="L293" s="406" t="s">
        <v>285</v>
      </c>
      <c r="M293" s="254">
        <v>45401</v>
      </c>
      <c r="N293" s="254">
        <v>45413</v>
      </c>
      <c r="O293" s="254">
        <v>45416</v>
      </c>
      <c r="P293" s="407">
        <v>45417</v>
      </c>
      <c r="Q293" s="354" t="s">
        <v>213</v>
      </c>
    </row>
    <row r="294" spans="1:17" ht="17.25" thickBot="1">
      <c r="A294" s="1032" t="s">
        <v>223</v>
      </c>
      <c r="B294" s="809"/>
      <c r="C294" s="809"/>
      <c r="D294" s="809"/>
      <c r="E294" s="809"/>
      <c r="F294" s="809"/>
      <c r="G294" s="809"/>
      <c r="H294" s="809"/>
      <c r="I294" s="809"/>
      <c r="J294" s="809"/>
      <c r="K294" s="809"/>
      <c r="L294" s="809"/>
      <c r="M294" s="809"/>
      <c r="N294" s="809"/>
      <c r="O294" s="809"/>
      <c r="P294" s="809"/>
      <c r="Q294" s="810"/>
    </row>
    <row r="295" spans="1:17" s="5" customFormat="1" ht="17.25" thickBot="1">
      <c r="A295" s="839" t="s">
        <v>338</v>
      </c>
      <c r="B295" s="840"/>
      <c r="C295" s="840"/>
      <c r="D295" s="840"/>
      <c r="E295" s="840"/>
      <c r="F295" s="840"/>
      <c r="G295" s="840"/>
      <c r="H295" s="840"/>
      <c r="I295" s="840"/>
      <c r="J295" s="840"/>
      <c r="K295" s="840"/>
      <c r="L295" s="840"/>
      <c r="M295" s="840"/>
      <c r="N295" s="840"/>
      <c r="O295" s="840"/>
      <c r="P295" s="840"/>
      <c r="Q295" s="841"/>
    </row>
    <row r="296" spans="1:15" s="5" customFormat="1" ht="30" customHeight="1" thickBo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44"/>
      <c r="N296" s="44"/>
      <c r="O296" s="44"/>
    </row>
    <row r="297" spans="1:15" s="5" customFormat="1" ht="30" customHeight="1">
      <c r="A297" s="1047" t="s">
        <v>943</v>
      </c>
      <c r="B297" s="1048"/>
      <c r="C297" s="1048"/>
      <c r="D297" s="1048"/>
      <c r="E297" s="1048"/>
      <c r="F297" s="1048"/>
      <c r="G297" s="1048"/>
      <c r="H297" s="1048"/>
      <c r="I297" s="1049"/>
      <c r="J297" s="1"/>
      <c r="K297" s="1"/>
      <c r="L297" s="1"/>
      <c r="M297" s="44"/>
      <c r="N297" s="44"/>
      <c r="O297" s="44"/>
    </row>
    <row r="298" spans="1:15" s="5" customFormat="1" ht="30" customHeight="1">
      <c r="A298" s="798" t="s">
        <v>0</v>
      </c>
      <c r="B298" s="764" t="s">
        <v>1</v>
      </c>
      <c r="C298" s="764" t="s">
        <v>2</v>
      </c>
      <c r="D298" s="764" t="s">
        <v>3</v>
      </c>
      <c r="E298" s="764" t="s">
        <v>4</v>
      </c>
      <c r="F298" s="824" t="s">
        <v>5</v>
      </c>
      <c r="G298" s="824" t="s">
        <v>6</v>
      </c>
      <c r="H298" s="764" t="s">
        <v>20</v>
      </c>
      <c r="I298" s="313" t="s">
        <v>9</v>
      </c>
      <c r="J298" s="1"/>
      <c r="K298" s="1"/>
      <c r="L298" s="1"/>
      <c r="M298" s="44"/>
      <c r="N298" s="44"/>
      <c r="O298" s="44"/>
    </row>
    <row r="299" spans="1:15" s="5" customFormat="1" ht="38.25" customHeight="1">
      <c r="A299" s="799"/>
      <c r="B299" s="765"/>
      <c r="C299" s="765"/>
      <c r="D299" s="765"/>
      <c r="E299" s="765"/>
      <c r="F299" s="774"/>
      <c r="G299" s="774"/>
      <c r="H299" s="765"/>
      <c r="I299" s="325" t="s">
        <v>937</v>
      </c>
      <c r="J299" s="1"/>
      <c r="K299" s="1"/>
      <c r="L299" s="1"/>
      <c r="M299" s="44"/>
      <c r="N299" s="44"/>
      <c r="O299" s="44"/>
    </row>
    <row r="300" spans="1:15" s="5" customFormat="1" ht="30" customHeight="1" thickBot="1">
      <c r="A300" s="382" t="s">
        <v>938</v>
      </c>
      <c r="B300" s="383" t="s">
        <v>939</v>
      </c>
      <c r="C300" s="383" t="s">
        <v>940</v>
      </c>
      <c r="D300" s="384" t="s">
        <v>941</v>
      </c>
      <c r="E300" s="384" t="s">
        <v>158</v>
      </c>
      <c r="F300" s="385" t="s">
        <v>932</v>
      </c>
      <c r="G300" s="654" t="s">
        <v>933</v>
      </c>
      <c r="H300" s="386">
        <v>45402</v>
      </c>
      <c r="I300" s="387">
        <v>45416</v>
      </c>
      <c r="J300" s="1"/>
      <c r="K300" s="1"/>
      <c r="L300" s="1"/>
      <c r="M300" s="44"/>
      <c r="N300" s="44"/>
      <c r="O300" s="44"/>
    </row>
    <row r="301" spans="1:15" s="5" customFormat="1" ht="30" customHeight="1" thickBot="1">
      <c r="A301" s="803" t="s">
        <v>942</v>
      </c>
      <c r="B301" s="804"/>
      <c r="C301" s="804"/>
      <c r="D301" s="804"/>
      <c r="E301" s="804"/>
      <c r="F301" s="804"/>
      <c r="G301" s="804"/>
      <c r="H301" s="804"/>
      <c r="I301" s="805"/>
      <c r="J301" s="1"/>
      <c r="K301" s="1"/>
      <c r="L301" s="1"/>
      <c r="M301" s="44"/>
      <c r="N301" s="44"/>
      <c r="O301" s="44"/>
    </row>
    <row r="302" spans="2:15" s="5" customFormat="1" ht="30" customHeight="1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44"/>
      <c r="N302" s="44"/>
      <c r="O302" s="44"/>
    </row>
    <row r="303" spans="1:15" s="5" customFormat="1" ht="30" customHeight="1" thickBo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44"/>
      <c r="N303" s="44"/>
      <c r="O303" s="44"/>
    </row>
    <row r="304" spans="1:14" s="5" customFormat="1" ht="22.5" customHeight="1" thickBot="1">
      <c r="A304" s="658" t="s">
        <v>249</v>
      </c>
      <c r="B304" s="659"/>
      <c r="C304" s="659"/>
      <c r="D304" s="659"/>
      <c r="E304" s="659"/>
      <c r="F304" s="659"/>
      <c r="G304" s="659"/>
      <c r="H304" s="659"/>
      <c r="I304" s="659"/>
      <c r="J304" s="659"/>
      <c r="K304" s="659"/>
      <c r="L304" s="659"/>
      <c r="M304" s="659"/>
      <c r="N304" s="659"/>
    </row>
    <row r="305" spans="1:14" s="5" customFormat="1" ht="16.5" customHeight="1">
      <c r="A305" s="794" t="s">
        <v>18</v>
      </c>
      <c r="B305" s="779" t="s">
        <v>14</v>
      </c>
      <c r="C305" s="777" t="s">
        <v>15</v>
      </c>
      <c r="D305" s="779" t="s">
        <v>16</v>
      </c>
      <c r="E305" s="779" t="s">
        <v>17</v>
      </c>
      <c r="F305" s="777" t="s">
        <v>22</v>
      </c>
      <c r="G305" s="777" t="s">
        <v>19</v>
      </c>
      <c r="H305" s="779" t="s">
        <v>20</v>
      </c>
      <c r="I305" s="775" t="s">
        <v>284</v>
      </c>
      <c r="J305" s="838" t="s">
        <v>273</v>
      </c>
      <c r="K305" s="775" t="s">
        <v>8</v>
      </c>
      <c r="L305" s="775" t="s">
        <v>90</v>
      </c>
      <c r="M305" s="680" t="s">
        <v>971</v>
      </c>
      <c r="N305" s="657" t="s">
        <v>9</v>
      </c>
    </row>
    <row r="306" spans="1:17" ht="36" customHeight="1">
      <c r="A306" s="795"/>
      <c r="B306" s="776"/>
      <c r="C306" s="778"/>
      <c r="D306" s="776"/>
      <c r="E306" s="776"/>
      <c r="F306" s="778"/>
      <c r="G306" s="778"/>
      <c r="H306" s="776"/>
      <c r="I306" s="776"/>
      <c r="J306" s="778"/>
      <c r="K306" s="776"/>
      <c r="L306" s="776"/>
      <c r="M306" s="681" t="s">
        <v>192</v>
      </c>
      <c r="N306" s="552" t="s">
        <v>828</v>
      </c>
      <c r="O306" s="5"/>
      <c r="P306" s="5"/>
      <c r="Q306" s="5"/>
    </row>
    <row r="307" spans="1:14" s="257" customFormat="1" ht="29.25" customHeight="1">
      <c r="A307" s="664" t="s">
        <v>764</v>
      </c>
      <c r="B307" s="383" t="s">
        <v>596</v>
      </c>
      <c r="C307" s="383" t="s">
        <v>599</v>
      </c>
      <c r="D307" s="385" t="s">
        <v>288</v>
      </c>
      <c r="E307" s="385" t="s">
        <v>158</v>
      </c>
      <c r="F307" s="665" t="s">
        <v>643</v>
      </c>
      <c r="G307" s="384" t="s">
        <v>968</v>
      </c>
      <c r="H307" s="386">
        <v>45400</v>
      </c>
      <c r="I307" s="656" t="s">
        <v>566</v>
      </c>
      <c r="J307" s="403" t="s">
        <v>910</v>
      </c>
      <c r="K307" s="682" t="s">
        <v>911</v>
      </c>
      <c r="L307" s="682" t="s">
        <v>288</v>
      </c>
      <c r="M307" s="683">
        <v>45403</v>
      </c>
      <c r="N307" s="386">
        <v>45415</v>
      </c>
    </row>
    <row r="308" spans="1:14" s="666" customFormat="1" ht="30.75" customHeight="1">
      <c r="A308" s="383" t="s">
        <v>340</v>
      </c>
      <c r="B308" s="383" t="s">
        <v>339</v>
      </c>
      <c r="C308" s="383" t="s">
        <v>599</v>
      </c>
      <c r="D308" s="384" t="s">
        <v>364</v>
      </c>
      <c r="E308" s="660" t="s">
        <v>161</v>
      </c>
      <c r="F308" s="457" t="s">
        <v>646</v>
      </c>
      <c r="G308" s="661" t="s">
        <v>969</v>
      </c>
      <c r="H308" s="457">
        <v>45402</v>
      </c>
      <c r="I308" s="451" t="s">
        <v>628</v>
      </c>
      <c r="J308" s="386" t="s">
        <v>629</v>
      </c>
      <c r="K308" s="682" t="s">
        <v>716</v>
      </c>
      <c r="L308" s="682" t="s">
        <v>295</v>
      </c>
      <c r="M308" s="683">
        <v>45406</v>
      </c>
      <c r="N308" s="386">
        <v>45421</v>
      </c>
    </row>
    <row r="309" spans="1:14" s="666" customFormat="1" ht="30.75" customHeight="1">
      <c r="A309" s="383" t="s">
        <v>568</v>
      </c>
      <c r="B309" s="383" t="s">
        <v>609</v>
      </c>
      <c r="C309" s="383" t="s">
        <v>600</v>
      </c>
      <c r="D309" s="383" t="s">
        <v>322</v>
      </c>
      <c r="E309" s="661" t="s">
        <v>161</v>
      </c>
      <c r="F309" s="457" t="s">
        <v>964</v>
      </c>
      <c r="G309" s="661" t="s">
        <v>970</v>
      </c>
      <c r="H309" s="457">
        <v>45408</v>
      </c>
      <c r="I309" s="555" t="s">
        <v>514</v>
      </c>
      <c r="J309" s="386" t="s">
        <v>515</v>
      </c>
      <c r="K309" s="682" t="s">
        <v>840</v>
      </c>
      <c r="L309" s="682" t="s">
        <v>295</v>
      </c>
      <c r="M309" s="683">
        <v>45413</v>
      </c>
      <c r="N309" s="386">
        <v>45428</v>
      </c>
    </row>
    <row r="310" spans="1:14" s="666" customFormat="1" ht="30.75" customHeight="1">
      <c r="A310" s="667" t="s">
        <v>605</v>
      </c>
      <c r="B310" s="662" t="s">
        <v>606</v>
      </c>
      <c r="C310" s="662" t="s">
        <v>724</v>
      </c>
      <c r="D310" s="662" t="s">
        <v>364</v>
      </c>
      <c r="E310" s="663" t="s">
        <v>161</v>
      </c>
      <c r="F310" s="403" t="s">
        <v>647</v>
      </c>
      <c r="G310" s="663" t="s">
        <v>969</v>
      </c>
      <c r="H310" s="403">
        <v>45410</v>
      </c>
      <c r="I310" s="656" t="s">
        <v>912</v>
      </c>
      <c r="J310" s="403" t="s">
        <v>913</v>
      </c>
      <c r="K310" s="682" t="s">
        <v>519</v>
      </c>
      <c r="L310" s="682" t="s">
        <v>288</v>
      </c>
      <c r="M310" s="683">
        <v>45415</v>
      </c>
      <c r="N310" s="386">
        <v>45430</v>
      </c>
    </row>
    <row r="311" spans="1:14" s="666" customFormat="1" ht="30.75" customHeight="1">
      <c r="A311" s="384" t="s">
        <v>592</v>
      </c>
      <c r="B311" s="384" t="s">
        <v>593</v>
      </c>
      <c r="C311" s="384" t="s">
        <v>594</v>
      </c>
      <c r="D311" s="384" t="s">
        <v>288</v>
      </c>
      <c r="E311" s="660" t="s">
        <v>161</v>
      </c>
      <c r="F311" s="660" t="s">
        <v>820</v>
      </c>
      <c r="G311" s="661" t="s">
        <v>969</v>
      </c>
      <c r="H311" s="470">
        <v>45416</v>
      </c>
      <c r="I311" s="555" t="s">
        <v>589</v>
      </c>
      <c r="J311" s="386" t="s">
        <v>590</v>
      </c>
      <c r="K311" s="682" t="s">
        <v>841</v>
      </c>
      <c r="L311" s="682" t="s">
        <v>295</v>
      </c>
      <c r="M311" s="683">
        <v>45421</v>
      </c>
      <c r="N311" s="386">
        <v>45436</v>
      </c>
    </row>
    <row r="312" spans="1:14" s="666" customFormat="1" ht="30.75" customHeight="1">
      <c r="A312" s="664" t="s">
        <v>340</v>
      </c>
      <c r="B312" s="679" t="s">
        <v>339</v>
      </c>
      <c r="C312" s="679" t="s">
        <v>600</v>
      </c>
      <c r="D312" s="384" t="s">
        <v>364</v>
      </c>
      <c r="E312" s="660" t="s">
        <v>161</v>
      </c>
      <c r="F312" s="660" t="s">
        <v>649</v>
      </c>
      <c r="G312" s="661" t="s">
        <v>969</v>
      </c>
      <c r="H312" s="470">
        <v>45423</v>
      </c>
      <c r="I312" s="555" t="s">
        <v>981</v>
      </c>
      <c r="J312" s="457" t="s">
        <v>982</v>
      </c>
      <c r="K312" s="662" t="s">
        <v>983</v>
      </c>
      <c r="L312" s="662" t="s">
        <v>295</v>
      </c>
      <c r="M312" s="386">
        <v>45427</v>
      </c>
      <c r="N312" s="386">
        <v>45442</v>
      </c>
    </row>
    <row r="313" spans="1:14" s="666" customFormat="1" ht="30.75" customHeight="1">
      <c r="A313" s="664" t="s">
        <v>605</v>
      </c>
      <c r="B313" s="679" t="s">
        <v>606</v>
      </c>
      <c r="C313" s="679" t="s">
        <v>771</v>
      </c>
      <c r="D313" s="384" t="s">
        <v>364</v>
      </c>
      <c r="E313" s="660" t="s">
        <v>161</v>
      </c>
      <c r="F313" s="660" t="s">
        <v>650</v>
      </c>
      <c r="G313" s="661" t="s">
        <v>969</v>
      </c>
      <c r="H313" s="470">
        <v>45430</v>
      </c>
      <c r="I313" s="555" t="s">
        <v>838</v>
      </c>
      <c r="J313" s="386" t="s">
        <v>839</v>
      </c>
      <c r="K313" s="662" t="s">
        <v>842</v>
      </c>
      <c r="L313" s="662" t="s">
        <v>295</v>
      </c>
      <c r="M313" s="386">
        <v>45434</v>
      </c>
      <c r="N313" s="386">
        <v>45449</v>
      </c>
    </row>
    <row r="314" spans="1:14" s="666" customFormat="1" ht="30.75" customHeight="1">
      <c r="A314" s="664" t="s">
        <v>403</v>
      </c>
      <c r="B314" s="679" t="s">
        <v>482</v>
      </c>
      <c r="C314" s="679" t="s">
        <v>608</v>
      </c>
      <c r="D314" s="384" t="s">
        <v>364</v>
      </c>
      <c r="E314" s="660" t="s">
        <v>161</v>
      </c>
      <c r="F314" s="660" t="s">
        <v>651</v>
      </c>
      <c r="G314" s="661" t="s">
        <v>969</v>
      </c>
      <c r="H314" s="470">
        <v>45437</v>
      </c>
      <c r="I314" s="403" t="s">
        <v>582</v>
      </c>
      <c r="J314" s="403" t="s">
        <v>583</v>
      </c>
      <c r="K314" s="662" t="s">
        <v>843</v>
      </c>
      <c r="L314" s="662" t="s">
        <v>295</v>
      </c>
      <c r="M314" s="386">
        <v>45441</v>
      </c>
      <c r="N314" s="386">
        <v>45456</v>
      </c>
    </row>
    <row r="315" spans="1:14" s="558" customFormat="1" ht="30.75" customHeight="1" hidden="1">
      <c r="A315" s="292"/>
      <c r="B315" s="292"/>
      <c r="C315" s="292"/>
      <c r="D315" s="109"/>
      <c r="E315" s="452"/>
      <c r="F315" s="86"/>
      <c r="G315" s="86" t="s">
        <v>591</v>
      </c>
      <c r="H315" s="86"/>
      <c r="I315" s="451" t="s">
        <v>628</v>
      </c>
      <c r="J315" s="451" t="s">
        <v>629</v>
      </c>
      <c r="K315" s="556" t="s">
        <v>934</v>
      </c>
      <c r="L315" s="556" t="s">
        <v>295</v>
      </c>
      <c r="M315" s="451">
        <v>45448</v>
      </c>
      <c r="N315" s="451">
        <v>45463</v>
      </c>
    </row>
    <row r="316" spans="1:14" s="558" customFormat="1" ht="30.75" customHeight="1" hidden="1">
      <c r="A316" s="292"/>
      <c r="B316" s="292"/>
      <c r="C316" s="292"/>
      <c r="D316" s="109"/>
      <c r="E316" s="452"/>
      <c r="F316" s="86"/>
      <c r="G316" s="86" t="s">
        <v>591</v>
      </c>
      <c r="H316" s="86"/>
      <c r="I316" s="555" t="s">
        <v>514</v>
      </c>
      <c r="J316" s="451" t="s">
        <v>515</v>
      </c>
      <c r="K316" s="556" t="s">
        <v>935</v>
      </c>
      <c r="L316" s="556" t="s">
        <v>295</v>
      </c>
      <c r="M316" s="451">
        <v>45455</v>
      </c>
      <c r="N316" s="451">
        <v>45470</v>
      </c>
    </row>
    <row r="317" spans="1:14" s="558" customFormat="1" ht="30.75" customHeight="1" hidden="1">
      <c r="A317" s="292"/>
      <c r="B317" s="292"/>
      <c r="C317" s="292"/>
      <c r="D317" s="109"/>
      <c r="E317" s="452"/>
      <c r="F317" s="86"/>
      <c r="G317" s="86" t="s">
        <v>591</v>
      </c>
      <c r="H317" s="86"/>
      <c r="I317" s="555" t="s">
        <v>589</v>
      </c>
      <c r="J317" s="451" t="s">
        <v>590</v>
      </c>
      <c r="K317" s="556" t="s">
        <v>936</v>
      </c>
      <c r="L317" s="556" t="s">
        <v>295</v>
      </c>
      <c r="M317" s="451">
        <v>45462</v>
      </c>
      <c r="N317" s="451">
        <v>45477</v>
      </c>
    </row>
    <row r="318" spans="1:14" s="558" customFormat="1" ht="30.75" customHeight="1" hidden="1">
      <c r="A318" s="292"/>
      <c r="B318" s="292"/>
      <c r="C318" s="292"/>
      <c r="D318" s="109"/>
      <c r="E318" s="452"/>
      <c r="F318" s="86"/>
      <c r="G318" s="86" t="s">
        <v>591</v>
      </c>
      <c r="H318" s="86"/>
      <c r="I318" s="555" t="s">
        <v>220</v>
      </c>
      <c r="J318" s="451"/>
      <c r="K318" s="556"/>
      <c r="L318" s="556" t="s">
        <v>295</v>
      </c>
      <c r="M318" s="451">
        <v>45469</v>
      </c>
      <c r="N318" s="451">
        <v>45484</v>
      </c>
    </row>
    <row r="319" spans="1:14" s="626" customFormat="1" ht="24.75" customHeight="1" thickBot="1">
      <c r="A319" s="784" t="s">
        <v>914</v>
      </c>
      <c r="B319" s="784"/>
      <c r="C319" s="784"/>
      <c r="D319" s="784"/>
      <c r="E319" s="784"/>
      <c r="F319" s="784"/>
      <c r="G319" s="784"/>
      <c r="H319" s="784"/>
      <c r="I319" s="784"/>
      <c r="J319" s="784"/>
      <c r="K319" s="784"/>
      <c r="L319" s="784"/>
      <c r="M319" s="784"/>
      <c r="N319" s="784"/>
    </row>
    <row r="320" spans="1:15" s="44" customFormat="1" ht="24.75" customHeight="1" thickBot="1">
      <c r="A320" s="449"/>
      <c r="B320" s="449"/>
      <c r="C320" s="449"/>
      <c r="D320" s="449"/>
      <c r="E320" s="449"/>
      <c r="F320" s="449"/>
      <c r="G320" s="449"/>
      <c r="H320" s="449"/>
      <c r="I320" s="449"/>
      <c r="J320" s="449"/>
      <c r="K320" s="449"/>
      <c r="L320" s="449"/>
      <c r="M320" s="449"/>
      <c r="N320" s="449"/>
      <c r="O320" s="40"/>
    </row>
    <row r="321" spans="1:18" s="225" customFormat="1" ht="22.5" customHeight="1">
      <c r="A321" s="593" t="s">
        <v>891</v>
      </c>
      <c r="B321" s="594"/>
      <c r="C321" s="594"/>
      <c r="D321" s="594"/>
      <c r="E321" s="594"/>
      <c r="F321" s="594"/>
      <c r="G321" s="594"/>
      <c r="H321" s="594"/>
      <c r="I321" s="594"/>
      <c r="J321" s="594"/>
      <c r="K321" s="594"/>
      <c r="L321" s="594"/>
      <c r="M321" s="594"/>
      <c r="N321" s="594"/>
      <c r="O321" s="594"/>
      <c r="P321" s="595"/>
      <c r="Q321" s="596"/>
      <c r="R321" s="596"/>
    </row>
    <row r="322" spans="1:22" s="225" customFormat="1" ht="21" customHeight="1">
      <c r="A322" s="1056" t="s">
        <v>0</v>
      </c>
      <c r="B322" s="782" t="s">
        <v>1</v>
      </c>
      <c r="C322" s="767" t="s">
        <v>2</v>
      </c>
      <c r="D322" s="782" t="s">
        <v>3</v>
      </c>
      <c r="E322" s="782" t="s">
        <v>4</v>
      </c>
      <c r="F322" s="767" t="s">
        <v>5</v>
      </c>
      <c r="G322" s="767" t="s">
        <v>6</v>
      </c>
      <c r="H322" s="782" t="s">
        <v>20</v>
      </c>
      <c r="I322" s="550" t="s">
        <v>9</v>
      </c>
      <c r="J322" s="783" t="s">
        <v>272</v>
      </c>
      <c r="K322" s="782" t="s">
        <v>273</v>
      </c>
      <c r="L322" s="782" t="s">
        <v>274</v>
      </c>
      <c r="M322" s="782" t="s">
        <v>90</v>
      </c>
      <c r="N322" s="551" t="s">
        <v>9</v>
      </c>
      <c r="O322" s="551" t="s">
        <v>9</v>
      </c>
      <c r="P322" s="597" t="s">
        <v>9</v>
      </c>
      <c r="R322" s="1054"/>
      <c r="S322" s="1054"/>
      <c r="T322" s="1051" t="s">
        <v>8</v>
      </c>
      <c r="U322" s="1055" t="s">
        <v>44</v>
      </c>
      <c r="V322" s="1053" t="s">
        <v>30</v>
      </c>
    </row>
    <row r="323" spans="1:22" s="225" customFormat="1" ht="74.25" customHeight="1">
      <c r="A323" s="1057"/>
      <c r="B323" s="783"/>
      <c r="C323" s="768"/>
      <c r="D323" s="783"/>
      <c r="E323" s="783"/>
      <c r="F323" s="768"/>
      <c r="G323" s="768"/>
      <c r="H323" s="783"/>
      <c r="I323" s="551" t="s">
        <v>814</v>
      </c>
      <c r="J323" s="1050"/>
      <c r="K323" s="783"/>
      <c r="L323" s="783"/>
      <c r="M323" s="783"/>
      <c r="N323" s="551" t="s">
        <v>814</v>
      </c>
      <c r="O323" s="551" t="s">
        <v>829</v>
      </c>
      <c r="P323" s="597" t="s">
        <v>815</v>
      </c>
      <c r="R323" s="1054"/>
      <c r="S323" s="1054"/>
      <c r="T323" s="1052"/>
      <c r="U323" s="783"/>
      <c r="V323" s="768"/>
    </row>
    <row r="324" spans="1:22" s="712" customFormat="1" ht="34.5" customHeight="1">
      <c r="A324" s="724" t="s">
        <v>568</v>
      </c>
      <c r="B324" s="701" t="s">
        <v>997</v>
      </c>
      <c r="C324" s="701" t="s">
        <v>600</v>
      </c>
      <c r="D324" s="381" t="s">
        <v>322</v>
      </c>
      <c r="E324" s="381" t="s">
        <v>158</v>
      </c>
      <c r="F324" s="702" t="s">
        <v>780</v>
      </c>
      <c r="G324" s="703" t="s">
        <v>998</v>
      </c>
      <c r="H324" s="704">
        <v>45406</v>
      </c>
      <c r="I324" s="705">
        <v>45407</v>
      </c>
      <c r="J324" s="706" t="s">
        <v>929</v>
      </c>
      <c r="K324" s="707" t="s">
        <v>930</v>
      </c>
      <c r="L324" s="708" t="s">
        <v>817</v>
      </c>
      <c r="M324" s="709" t="s">
        <v>899</v>
      </c>
      <c r="N324" s="707">
        <v>45411</v>
      </c>
      <c r="O324" s="710">
        <f>N324+14</f>
        <v>45425</v>
      </c>
      <c r="P324" s="711">
        <f>O324+3</f>
        <v>45428</v>
      </c>
      <c r="R324" s="713"/>
      <c r="S324" s="714"/>
      <c r="T324" s="715"/>
      <c r="U324" s="704"/>
      <c r="V324" s="704"/>
    </row>
    <row r="325" spans="1:22" s="712" customFormat="1" ht="34.5" customHeight="1">
      <c r="A325" s="725" t="s">
        <v>396</v>
      </c>
      <c r="B325" s="701" t="s">
        <v>570</v>
      </c>
      <c r="C325" s="701" t="s">
        <v>755</v>
      </c>
      <c r="D325" s="718" t="s">
        <v>567</v>
      </c>
      <c r="E325" s="718" t="s">
        <v>158</v>
      </c>
      <c r="F325" s="381" t="s">
        <v>642</v>
      </c>
      <c r="G325" s="703" t="s">
        <v>998</v>
      </c>
      <c r="H325" s="683">
        <v>45414</v>
      </c>
      <c r="I325" s="716">
        <v>45415</v>
      </c>
      <c r="J325" s="706" t="s">
        <v>956</v>
      </c>
      <c r="K325" s="707" t="s">
        <v>957</v>
      </c>
      <c r="L325" s="708" t="s">
        <v>818</v>
      </c>
      <c r="M325" s="709" t="s">
        <v>899</v>
      </c>
      <c r="N325" s="710">
        <v>45418</v>
      </c>
      <c r="O325" s="710">
        <f>N325+15</f>
        <v>45433</v>
      </c>
      <c r="P325" s="711">
        <f>O325+3</f>
        <v>45436</v>
      </c>
      <c r="R325" s="713"/>
      <c r="S325" s="714"/>
      <c r="T325" s="715"/>
      <c r="U325" s="704"/>
      <c r="V325" s="704"/>
    </row>
    <row r="326" spans="1:22" s="712" customFormat="1" ht="34.5" customHeight="1">
      <c r="A326" s="724" t="s">
        <v>403</v>
      </c>
      <c r="B326" s="717" t="s">
        <v>482</v>
      </c>
      <c r="C326" s="717" t="s">
        <v>607</v>
      </c>
      <c r="D326" s="718" t="s">
        <v>364</v>
      </c>
      <c r="E326" s="719" t="s">
        <v>161</v>
      </c>
      <c r="F326" s="720" t="s">
        <v>820</v>
      </c>
      <c r="G326" s="721" t="s">
        <v>727</v>
      </c>
      <c r="H326" s="704">
        <v>45416</v>
      </c>
      <c r="I326" s="716">
        <v>45417</v>
      </c>
      <c r="J326" s="706" t="s">
        <v>819</v>
      </c>
      <c r="K326" s="707" t="s">
        <v>824</v>
      </c>
      <c r="L326" s="708" t="s">
        <v>995</v>
      </c>
      <c r="M326" s="709" t="s">
        <v>899</v>
      </c>
      <c r="N326" s="707">
        <v>45422</v>
      </c>
      <c r="O326" s="710">
        <f>N326+15</f>
        <v>45437</v>
      </c>
      <c r="P326" s="711">
        <f>O326+3</f>
        <v>45440</v>
      </c>
      <c r="R326" s="713"/>
      <c r="S326" s="714"/>
      <c r="T326" s="715"/>
      <c r="U326" s="704"/>
      <c r="V326" s="704"/>
    </row>
    <row r="327" spans="1:22" s="712" customFormat="1" ht="34.5" customHeight="1">
      <c r="A327" s="722" t="s">
        <v>792</v>
      </c>
      <c r="B327" s="722" t="s">
        <v>793</v>
      </c>
      <c r="C327" s="722" t="s">
        <v>710</v>
      </c>
      <c r="D327" s="723" t="s">
        <v>322</v>
      </c>
      <c r="E327" s="720" t="s">
        <v>161</v>
      </c>
      <c r="F327" s="720" t="s">
        <v>849</v>
      </c>
      <c r="G327" s="703" t="s">
        <v>998</v>
      </c>
      <c r="H327" s="704">
        <v>45428</v>
      </c>
      <c r="I327" s="705">
        <v>45429</v>
      </c>
      <c r="J327" s="706" t="s">
        <v>821</v>
      </c>
      <c r="K327" s="707" t="s">
        <v>825</v>
      </c>
      <c r="L327" s="708" t="s">
        <v>826</v>
      </c>
      <c r="M327" s="709" t="s">
        <v>900</v>
      </c>
      <c r="N327" s="707">
        <v>45430</v>
      </c>
      <c r="O327" s="710">
        <f>N327+15</f>
        <v>45445</v>
      </c>
      <c r="P327" s="711">
        <f>O327+3</f>
        <v>45448</v>
      </c>
      <c r="R327" s="713"/>
      <c r="S327" s="714"/>
      <c r="T327" s="715"/>
      <c r="U327" s="704"/>
      <c r="V327" s="704"/>
    </row>
    <row r="328" spans="1:22" s="712" customFormat="1" ht="34.5" customHeight="1">
      <c r="A328" s="724" t="s">
        <v>605</v>
      </c>
      <c r="B328" s="717" t="s">
        <v>606</v>
      </c>
      <c r="C328" s="717" t="s">
        <v>771</v>
      </c>
      <c r="D328" s="718" t="s">
        <v>364</v>
      </c>
      <c r="E328" s="719" t="s">
        <v>161</v>
      </c>
      <c r="F328" s="720" t="s">
        <v>650</v>
      </c>
      <c r="G328" s="721" t="s">
        <v>727</v>
      </c>
      <c r="H328" s="704">
        <v>45430</v>
      </c>
      <c r="I328" s="705">
        <v>45436</v>
      </c>
      <c r="J328" s="706" t="s">
        <v>822</v>
      </c>
      <c r="K328" s="707" t="s">
        <v>827</v>
      </c>
      <c r="L328" s="708" t="s">
        <v>903</v>
      </c>
      <c r="M328" s="709" t="s">
        <v>899</v>
      </c>
      <c r="N328" s="707">
        <v>45434</v>
      </c>
      <c r="O328" s="710">
        <f>N328+15</f>
        <v>45449</v>
      </c>
      <c r="P328" s="711">
        <f>O328+3</f>
        <v>45452</v>
      </c>
      <c r="R328" s="713"/>
      <c r="S328" s="714"/>
      <c r="T328" s="715"/>
      <c r="U328" s="704"/>
      <c r="V328" s="704"/>
    </row>
    <row r="329" spans="1:22" s="675" customFormat="1" ht="34.5" customHeight="1">
      <c r="A329" s="664" t="s">
        <v>403</v>
      </c>
      <c r="B329" s="679" t="s">
        <v>482</v>
      </c>
      <c r="C329" s="679" t="s">
        <v>608</v>
      </c>
      <c r="D329" s="384" t="s">
        <v>364</v>
      </c>
      <c r="E329" s="660" t="s">
        <v>161</v>
      </c>
      <c r="F329" s="468" t="s">
        <v>651</v>
      </c>
      <c r="G329" s="469" t="s">
        <v>727</v>
      </c>
      <c r="H329" s="470">
        <v>45437</v>
      </c>
      <c r="I329" s="668">
        <f>H329+1</f>
        <v>45438</v>
      </c>
      <c r="J329" s="669" t="s">
        <v>901</v>
      </c>
      <c r="K329" s="670" t="s">
        <v>902</v>
      </c>
      <c r="L329" s="671" t="s">
        <v>908</v>
      </c>
      <c r="M329" s="672" t="s">
        <v>899</v>
      </c>
      <c r="N329" s="670">
        <v>45442</v>
      </c>
      <c r="O329" s="673">
        <f>N329+17</f>
        <v>45459</v>
      </c>
      <c r="P329" s="674">
        <f>O329+2</f>
        <v>45461</v>
      </c>
      <c r="R329" s="676"/>
      <c r="S329" s="677"/>
      <c r="T329" s="678"/>
      <c r="U329" s="470"/>
      <c r="V329" s="470"/>
    </row>
    <row r="330" spans="1:22" s="675" customFormat="1" ht="34.5" customHeight="1" hidden="1">
      <c r="A330" s="664" t="s">
        <v>403</v>
      </c>
      <c r="B330" s="679" t="s">
        <v>482</v>
      </c>
      <c r="C330" s="679" t="s">
        <v>608</v>
      </c>
      <c r="D330" s="384" t="s">
        <v>364</v>
      </c>
      <c r="E330" s="660" t="s">
        <v>161</v>
      </c>
      <c r="F330" s="468" t="s">
        <v>651</v>
      </c>
      <c r="G330" s="469" t="s">
        <v>727</v>
      </c>
      <c r="H330" s="470">
        <v>45437</v>
      </c>
      <c r="I330" s="668">
        <f>H330+1</f>
        <v>45438</v>
      </c>
      <c r="J330" s="669" t="s">
        <v>816</v>
      </c>
      <c r="K330" s="670" t="s">
        <v>823</v>
      </c>
      <c r="L330" s="671" t="s">
        <v>996</v>
      </c>
      <c r="M330" s="672" t="s">
        <v>898</v>
      </c>
      <c r="N330" s="699">
        <v>45448</v>
      </c>
      <c r="O330" s="673">
        <f>N330+17</f>
        <v>45465</v>
      </c>
      <c r="P330" s="674">
        <f>O330+2</f>
        <v>45467</v>
      </c>
      <c r="R330" s="676"/>
      <c r="S330" s="677"/>
      <c r="T330" s="678"/>
      <c r="U330" s="470"/>
      <c r="V330" s="470"/>
    </row>
    <row r="331" spans="1:24" s="636" customFormat="1" ht="22.5" customHeight="1" thickBot="1">
      <c r="A331" s="627" t="s">
        <v>915</v>
      </c>
      <c r="B331" s="628"/>
      <c r="C331" s="628"/>
      <c r="D331" s="629"/>
      <c r="E331" s="629"/>
      <c r="F331" s="629"/>
      <c r="G331" s="630"/>
      <c r="H331" s="631"/>
      <c r="I331" s="632"/>
      <c r="J331" s="631"/>
      <c r="K331" s="633"/>
      <c r="L331" s="631"/>
      <c r="M331" s="632"/>
      <c r="N331" s="628"/>
      <c r="O331" s="631"/>
      <c r="P331" s="634"/>
      <c r="Q331" s="635"/>
      <c r="R331" s="635"/>
      <c r="T331" s="637"/>
      <c r="U331" s="637"/>
      <c r="V331" s="637"/>
      <c r="W331" s="637"/>
      <c r="X331" s="637"/>
    </row>
    <row r="332" spans="1:15" s="44" customFormat="1" ht="24.75" customHeight="1" thickBot="1">
      <c r="A332" s="449"/>
      <c r="B332" s="449"/>
      <c r="C332" s="449"/>
      <c r="D332" s="449"/>
      <c r="E332" s="449"/>
      <c r="F332" s="449"/>
      <c r="G332" s="449"/>
      <c r="H332" s="449"/>
      <c r="I332" s="449"/>
      <c r="J332" s="449"/>
      <c r="K332" s="449"/>
      <c r="L332" s="449"/>
      <c r="M332" s="449"/>
      <c r="N332" s="449"/>
      <c r="O332" s="40"/>
    </row>
    <row r="333" spans="1:15" s="231" customFormat="1" ht="21.75" customHeight="1" hidden="1" thickBot="1">
      <c r="A333" s="260" t="s">
        <v>382</v>
      </c>
      <c r="B333" s="261"/>
      <c r="C333" s="261"/>
      <c r="D333" s="261"/>
      <c r="E333" s="261"/>
      <c r="F333" s="261"/>
      <c r="G333" s="261"/>
      <c r="H333" s="261"/>
      <c r="I333" s="261"/>
      <c r="J333" s="261"/>
      <c r="K333" s="261"/>
      <c r="L333" s="261"/>
      <c r="M333" s="261"/>
      <c r="N333" s="262"/>
      <c r="O333" s="229"/>
    </row>
    <row r="334" spans="1:15" s="233" customFormat="1" ht="21.75" customHeight="1" hidden="1">
      <c r="A334" s="773" t="s">
        <v>87</v>
      </c>
      <c r="B334" s="780" t="s">
        <v>88</v>
      </c>
      <c r="C334" s="773" t="s">
        <v>89</v>
      </c>
      <c r="D334" s="780" t="s">
        <v>90</v>
      </c>
      <c r="E334" s="780" t="s">
        <v>91</v>
      </c>
      <c r="F334" s="773" t="s">
        <v>92</v>
      </c>
      <c r="G334" s="773" t="s">
        <v>93</v>
      </c>
      <c r="H334" s="780" t="s">
        <v>94</v>
      </c>
      <c r="I334" s="785" t="s">
        <v>98</v>
      </c>
      <c r="J334" s="786"/>
      <c r="K334" s="786"/>
      <c r="L334" s="786"/>
      <c r="M334" s="786"/>
      <c r="N334" s="787"/>
      <c r="O334" s="229"/>
    </row>
    <row r="335" spans="1:16" s="233" customFormat="1" ht="21.75" customHeight="1" hidden="1">
      <c r="A335" s="774"/>
      <c r="B335" s="765"/>
      <c r="C335" s="774"/>
      <c r="D335" s="765"/>
      <c r="E335" s="765"/>
      <c r="F335" s="774"/>
      <c r="G335" s="774"/>
      <c r="H335" s="765"/>
      <c r="I335" s="234" t="s">
        <v>377</v>
      </c>
      <c r="J335" s="234" t="s">
        <v>378</v>
      </c>
      <c r="K335" s="234" t="s">
        <v>255</v>
      </c>
      <c r="L335" s="234" t="s">
        <v>379</v>
      </c>
      <c r="M335" s="234" t="s">
        <v>380</v>
      </c>
      <c r="N335" s="234" t="s">
        <v>381</v>
      </c>
      <c r="O335" s="231"/>
      <c r="P335" s="231"/>
    </row>
    <row r="336" spans="1:16" s="44" customFormat="1" ht="22.5" customHeight="1" hidden="1">
      <c r="A336" s="268" t="s">
        <v>308</v>
      </c>
      <c r="B336" s="269" t="s">
        <v>309</v>
      </c>
      <c r="C336" s="269" t="s">
        <v>344</v>
      </c>
      <c r="D336" s="270" t="s">
        <v>397</v>
      </c>
      <c r="E336" s="271" t="s">
        <v>158</v>
      </c>
      <c r="F336" s="269" t="s">
        <v>359</v>
      </c>
      <c r="G336" s="272" t="s">
        <v>398</v>
      </c>
      <c r="H336" s="267">
        <v>45162</v>
      </c>
      <c r="I336" s="267">
        <f>H336+12</f>
        <v>45174</v>
      </c>
      <c r="J336" s="267">
        <f>I336+2</f>
        <v>45176</v>
      </c>
      <c r="K336" s="267">
        <f>J336+4</f>
        <v>45180</v>
      </c>
      <c r="L336" s="267">
        <f>K336+1</f>
        <v>45181</v>
      </c>
      <c r="M336" s="267">
        <f>L336+9</f>
        <v>45190</v>
      </c>
      <c r="N336" s="267">
        <f>M336+2</f>
        <v>45192</v>
      </c>
      <c r="O336" s="40"/>
      <c r="P336" s="1"/>
    </row>
    <row r="337" spans="1:15" s="273" customFormat="1" ht="19.5" customHeight="1" hidden="1">
      <c r="A337" s="770" t="s">
        <v>399</v>
      </c>
      <c r="B337" s="771"/>
      <c r="C337" s="771"/>
      <c r="D337" s="771"/>
      <c r="E337" s="771"/>
      <c r="F337" s="771"/>
      <c r="G337" s="771"/>
      <c r="H337" s="771"/>
      <c r="I337" s="771"/>
      <c r="J337" s="771"/>
      <c r="K337" s="771"/>
      <c r="L337" s="771"/>
      <c r="M337" s="771"/>
      <c r="N337" s="772"/>
      <c r="O337" s="40"/>
    </row>
    <row r="338" spans="1:15" s="273" customFormat="1" ht="17.25" customHeight="1" hidden="1" thickBot="1">
      <c r="A338" s="770" t="s">
        <v>400</v>
      </c>
      <c r="B338" s="771"/>
      <c r="C338" s="771"/>
      <c r="D338" s="771"/>
      <c r="E338" s="771"/>
      <c r="F338" s="771"/>
      <c r="G338" s="771"/>
      <c r="H338" s="771"/>
      <c r="I338" s="771"/>
      <c r="J338" s="771"/>
      <c r="K338" s="771"/>
      <c r="L338" s="771"/>
      <c r="M338" s="771"/>
      <c r="N338" s="772"/>
      <c r="O338" s="40"/>
    </row>
    <row r="339" spans="1:17" s="256" customFormat="1" ht="19.5" thickBot="1">
      <c r="A339" s="357" t="s">
        <v>271</v>
      </c>
      <c r="B339" s="358"/>
      <c r="C339" s="358"/>
      <c r="D339" s="358"/>
      <c r="E339" s="358"/>
      <c r="F339" s="358"/>
      <c r="G339" s="358"/>
      <c r="H339" s="358"/>
      <c r="I339" s="358"/>
      <c r="J339" s="358"/>
      <c r="K339" s="358"/>
      <c r="L339" s="445"/>
      <c r="M339" s="446"/>
      <c r="N339" s="446"/>
      <c r="O339" s="446"/>
      <c r="P339" s="447"/>
      <c r="Q339" s="413"/>
    </row>
    <row r="340" spans="1:16" s="21" customFormat="1" ht="17.25" customHeight="1">
      <c r="A340" s="846" t="s">
        <v>87</v>
      </c>
      <c r="B340" s="781" t="s">
        <v>88</v>
      </c>
      <c r="C340" s="769" t="s">
        <v>89</v>
      </c>
      <c r="D340" s="781" t="s">
        <v>90</v>
      </c>
      <c r="E340" s="781" t="s">
        <v>91</v>
      </c>
      <c r="F340" s="769" t="s">
        <v>92</v>
      </c>
      <c r="G340" s="769" t="s">
        <v>93</v>
      </c>
      <c r="H340" s="781" t="s">
        <v>94</v>
      </c>
      <c r="I340" s="781" t="s">
        <v>272</v>
      </c>
      <c r="J340" s="842" t="s">
        <v>273</v>
      </c>
      <c r="K340" s="842" t="s">
        <v>274</v>
      </c>
      <c r="L340" s="843" t="s">
        <v>90</v>
      </c>
      <c r="M340" s="843" t="s">
        <v>99</v>
      </c>
      <c r="N340" s="455" t="s">
        <v>98</v>
      </c>
      <c r="O340" s="455" t="s">
        <v>98</v>
      </c>
      <c r="P340" s="453" t="s">
        <v>98</v>
      </c>
    </row>
    <row r="341" spans="1:16" s="21" customFormat="1" ht="17.25" customHeight="1">
      <c r="A341" s="846"/>
      <c r="B341" s="781"/>
      <c r="C341" s="769"/>
      <c r="D341" s="781"/>
      <c r="E341" s="781"/>
      <c r="F341" s="769"/>
      <c r="G341" s="769"/>
      <c r="H341" s="781"/>
      <c r="I341" s="769"/>
      <c r="J341" s="844"/>
      <c r="K341" s="844"/>
      <c r="L341" s="844"/>
      <c r="M341" s="844"/>
      <c r="N341" s="202" t="s">
        <v>563</v>
      </c>
      <c r="O341" s="202" t="s">
        <v>564</v>
      </c>
      <c r="P341" s="456" t="s">
        <v>565</v>
      </c>
    </row>
    <row r="342" spans="1:16" s="396" customFormat="1" ht="18.75" customHeight="1">
      <c r="A342" s="746" t="s">
        <v>605</v>
      </c>
      <c r="B342" s="748" t="s">
        <v>606</v>
      </c>
      <c r="C342" s="746" t="s">
        <v>611</v>
      </c>
      <c r="D342" s="748" t="s">
        <v>364</v>
      </c>
      <c r="E342" s="740" t="s">
        <v>23</v>
      </c>
      <c r="F342" s="734" t="s">
        <v>557</v>
      </c>
      <c r="G342" s="726" t="s">
        <v>967</v>
      </c>
      <c r="H342" s="728">
        <v>45388</v>
      </c>
      <c r="I342" s="559" t="s">
        <v>844</v>
      </c>
      <c r="J342" s="560" t="s">
        <v>845</v>
      </c>
      <c r="K342" s="560" t="s">
        <v>517</v>
      </c>
      <c r="L342" s="560" t="s">
        <v>301</v>
      </c>
      <c r="M342" s="561">
        <v>45393</v>
      </c>
      <c r="N342" s="404">
        <f>M342+17</f>
        <v>45410</v>
      </c>
      <c r="O342" s="404">
        <f>M342+13</f>
        <v>45406</v>
      </c>
      <c r="P342" s="408">
        <f>M342+21</f>
        <v>45414</v>
      </c>
    </row>
    <row r="343" spans="1:16" s="396" customFormat="1" ht="18.75" customHeight="1">
      <c r="A343" s="747"/>
      <c r="B343" s="749"/>
      <c r="C343" s="766"/>
      <c r="D343" s="749"/>
      <c r="E343" s="741"/>
      <c r="F343" s="735"/>
      <c r="G343" s="727"/>
      <c r="H343" s="729"/>
      <c r="I343" s="565" t="s">
        <v>345</v>
      </c>
      <c r="J343" s="562"/>
      <c r="K343" s="562"/>
      <c r="L343" s="562" t="s">
        <v>282</v>
      </c>
      <c r="M343" s="566">
        <v>45393</v>
      </c>
      <c r="N343" s="410"/>
      <c r="O343" s="410"/>
      <c r="P343" s="409"/>
    </row>
    <row r="344" spans="1:16" s="396" customFormat="1" ht="18.75" customHeight="1">
      <c r="A344" s="756" t="s">
        <v>403</v>
      </c>
      <c r="B344" s="758" t="s">
        <v>482</v>
      </c>
      <c r="C344" s="746" t="s">
        <v>710</v>
      </c>
      <c r="D344" s="748" t="s">
        <v>364</v>
      </c>
      <c r="E344" s="740" t="s">
        <v>23</v>
      </c>
      <c r="F344" s="734" t="s">
        <v>558</v>
      </c>
      <c r="G344" s="726" t="s">
        <v>967</v>
      </c>
      <c r="H344" s="728">
        <v>45395</v>
      </c>
      <c r="I344" s="613" t="s">
        <v>921</v>
      </c>
      <c r="J344" s="609" t="s">
        <v>919</v>
      </c>
      <c r="K344" s="609" t="s">
        <v>920</v>
      </c>
      <c r="L344" s="609" t="s">
        <v>301</v>
      </c>
      <c r="M344" s="404">
        <v>45400</v>
      </c>
      <c r="N344" s="404">
        <f>M344+17</f>
        <v>45417</v>
      </c>
      <c r="O344" s="404">
        <f>M344+13</f>
        <v>45413</v>
      </c>
      <c r="P344" s="408">
        <f>M344+21</f>
        <v>45421</v>
      </c>
    </row>
    <row r="345" spans="1:16" s="396" customFormat="1" ht="18.75" customHeight="1">
      <c r="A345" s="757"/>
      <c r="B345" s="759"/>
      <c r="C345" s="747"/>
      <c r="D345" s="749"/>
      <c r="E345" s="741"/>
      <c r="F345" s="735"/>
      <c r="G345" s="727"/>
      <c r="H345" s="729"/>
      <c r="I345" s="693" t="s">
        <v>613</v>
      </c>
      <c r="J345" s="618" t="s">
        <v>614</v>
      </c>
      <c r="K345" s="694" t="s">
        <v>756</v>
      </c>
      <c r="L345" s="618" t="s">
        <v>282</v>
      </c>
      <c r="M345" s="410">
        <v>45400</v>
      </c>
      <c r="N345" s="410">
        <f>M345+14</f>
        <v>45414</v>
      </c>
      <c r="O345" s="410">
        <f>N345+3</f>
        <v>45417</v>
      </c>
      <c r="P345" s="409">
        <f>O345+3</f>
        <v>45420</v>
      </c>
    </row>
    <row r="346" spans="1:16" s="396" customFormat="1" ht="18.75" customHeight="1">
      <c r="A346" s="748" t="s">
        <v>340</v>
      </c>
      <c r="B346" s="748" t="s">
        <v>339</v>
      </c>
      <c r="C346" s="746" t="s">
        <v>599</v>
      </c>
      <c r="D346" s="748" t="s">
        <v>364</v>
      </c>
      <c r="E346" s="740" t="s">
        <v>23</v>
      </c>
      <c r="F346" s="734" t="s">
        <v>646</v>
      </c>
      <c r="G346" s="726" t="s">
        <v>967</v>
      </c>
      <c r="H346" s="728">
        <v>45402</v>
      </c>
      <c r="I346" s="695" t="s">
        <v>345</v>
      </c>
      <c r="J346" s="609"/>
      <c r="K346" s="610"/>
      <c r="L346" s="609" t="s">
        <v>979</v>
      </c>
      <c r="M346" s="696">
        <v>45407</v>
      </c>
      <c r="N346" s="404"/>
      <c r="O346" s="404"/>
      <c r="P346" s="408"/>
    </row>
    <row r="347" spans="1:16" s="396" customFormat="1" ht="18.75" customHeight="1">
      <c r="A347" s="749"/>
      <c r="B347" s="749"/>
      <c r="C347" s="747"/>
      <c r="D347" s="749"/>
      <c r="E347" s="741"/>
      <c r="F347" s="735"/>
      <c r="G347" s="727"/>
      <c r="H347" s="729"/>
      <c r="I347" s="611" t="s">
        <v>615</v>
      </c>
      <c r="J347" s="612" t="s">
        <v>616</v>
      </c>
      <c r="K347" s="612" t="s">
        <v>757</v>
      </c>
      <c r="L347" s="618" t="s">
        <v>282</v>
      </c>
      <c r="M347" s="410">
        <v>45407</v>
      </c>
      <c r="N347" s="410">
        <f>M347+14</f>
        <v>45421</v>
      </c>
      <c r="O347" s="410">
        <f>N347+3</f>
        <v>45424</v>
      </c>
      <c r="P347" s="409">
        <f>O347+3</f>
        <v>45427</v>
      </c>
    </row>
    <row r="348" spans="1:16" s="396" customFormat="1" ht="18.75" customHeight="1">
      <c r="A348" s="746" t="s">
        <v>605</v>
      </c>
      <c r="B348" s="748" t="s">
        <v>606</v>
      </c>
      <c r="C348" s="746" t="s">
        <v>724</v>
      </c>
      <c r="D348" s="748" t="s">
        <v>364</v>
      </c>
      <c r="E348" s="740" t="s">
        <v>23</v>
      </c>
      <c r="F348" s="734" t="s">
        <v>647</v>
      </c>
      <c r="G348" s="726" t="s">
        <v>967</v>
      </c>
      <c r="H348" s="728">
        <v>45409</v>
      </c>
      <c r="I348" s="613" t="s">
        <v>526</v>
      </c>
      <c r="J348" s="609" t="s">
        <v>527</v>
      </c>
      <c r="K348" s="609" t="s">
        <v>758</v>
      </c>
      <c r="L348" s="609" t="s">
        <v>301</v>
      </c>
      <c r="M348" s="404">
        <v>45414</v>
      </c>
      <c r="N348" s="404">
        <f>M348+17</f>
        <v>45431</v>
      </c>
      <c r="O348" s="404">
        <f>M348+13</f>
        <v>45427</v>
      </c>
      <c r="P348" s="408">
        <f>M348+21</f>
        <v>45435</v>
      </c>
    </row>
    <row r="349" spans="1:16" s="396" customFormat="1" ht="18.75" customHeight="1">
      <c r="A349" s="747"/>
      <c r="B349" s="749"/>
      <c r="C349" s="766"/>
      <c r="D349" s="749"/>
      <c r="E349" s="741"/>
      <c r="F349" s="735"/>
      <c r="G349" s="727"/>
      <c r="H349" s="729"/>
      <c r="I349" s="614" t="s">
        <v>438</v>
      </c>
      <c r="J349" s="615" t="s">
        <v>439</v>
      </c>
      <c r="K349" s="616" t="s">
        <v>759</v>
      </c>
      <c r="L349" s="618" t="s">
        <v>282</v>
      </c>
      <c r="M349" s="410">
        <v>45414</v>
      </c>
      <c r="N349" s="410">
        <f>M349+14</f>
        <v>45428</v>
      </c>
      <c r="O349" s="410">
        <f>N349+3</f>
        <v>45431</v>
      </c>
      <c r="P349" s="409">
        <f>O349+3</f>
        <v>45434</v>
      </c>
    </row>
    <row r="350" spans="1:16" s="396" customFormat="1" ht="18.75" customHeight="1">
      <c r="A350" s="746" t="s">
        <v>592</v>
      </c>
      <c r="B350" s="748" t="s">
        <v>593</v>
      </c>
      <c r="C350" s="748" t="s">
        <v>594</v>
      </c>
      <c r="D350" s="748" t="s">
        <v>288</v>
      </c>
      <c r="E350" s="740" t="s">
        <v>23</v>
      </c>
      <c r="F350" s="734" t="s">
        <v>820</v>
      </c>
      <c r="G350" s="726" t="s">
        <v>967</v>
      </c>
      <c r="H350" s="728">
        <v>45416</v>
      </c>
      <c r="I350" s="404" t="s">
        <v>365</v>
      </c>
      <c r="J350" s="609" t="s">
        <v>366</v>
      </c>
      <c r="K350" s="609" t="s">
        <v>760</v>
      </c>
      <c r="L350" s="609" t="s">
        <v>301</v>
      </c>
      <c r="M350" s="404">
        <v>45421</v>
      </c>
      <c r="N350" s="404">
        <f>M350+17</f>
        <v>45438</v>
      </c>
      <c r="O350" s="404">
        <f>M350+13</f>
        <v>45434</v>
      </c>
      <c r="P350" s="408">
        <f>M350+21</f>
        <v>45442</v>
      </c>
    </row>
    <row r="351" spans="1:16" s="396" customFormat="1" ht="18.75" customHeight="1">
      <c r="A351" s="747"/>
      <c r="B351" s="749"/>
      <c r="C351" s="749"/>
      <c r="D351" s="749"/>
      <c r="E351" s="741"/>
      <c r="F351" s="735"/>
      <c r="G351" s="727"/>
      <c r="H351" s="729"/>
      <c r="I351" s="617" t="s">
        <v>345</v>
      </c>
      <c r="J351" s="615"/>
      <c r="K351" s="615"/>
      <c r="L351" s="618" t="s">
        <v>978</v>
      </c>
      <c r="M351" s="697">
        <v>45421</v>
      </c>
      <c r="N351" s="410"/>
      <c r="O351" s="410"/>
      <c r="P351" s="409"/>
    </row>
    <row r="352" spans="1:16" s="396" customFormat="1" ht="18.75" customHeight="1">
      <c r="A352" s="748" t="s">
        <v>340</v>
      </c>
      <c r="B352" s="748" t="s">
        <v>339</v>
      </c>
      <c r="C352" s="746" t="s">
        <v>600</v>
      </c>
      <c r="D352" s="748" t="s">
        <v>364</v>
      </c>
      <c r="E352" s="740" t="s">
        <v>23</v>
      </c>
      <c r="F352" s="734" t="s">
        <v>649</v>
      </c>
      <c r="G352" s="726" t="s">
        <v>967</v>
      </c>
      <c r="H352" s="728">
        <v>45423</v>
      </c>
      <c r="I352" s="404" t="s">
        <v>345</v>
      </c>
      <c r="J352" s="609"/>
      <c r="K352" s="609"/>
      <c r="L352" s="609" t="s">
        <v>301</v>
      </c>
      <c r="M352" s="696">
        <v>45428</v>
      </c>
      <c r="N352" s="404"/>
      <c r="O352" s="404"/>
      <c r="P352" s="408"/>
    </row>
    <row r="353" spans="1:16" s="396" customFormat="1" ht="18.75" customHeight="1">
      <c r="A353" s="749"/>
      <c r="B353" s="749"/>
      <c r="C353" s="747"/>
      <c r="D353" s="749"/>
      <c r="E353" s="741"/>
      <c r="F353" s="735"/>
      <c r="G353" s="727"/>
      <c r="H353" s="729"/>
      <c r="I353" s="617" t="s">
        <v>329</v>
      </c>
      <c r="J353" s="615" t="s">
        <v>328</v>
      </c>
      <c r="K353" s="615" t="s">
        <v>517</v>
      </c>
      <c r="L353" s="618" t="s">
        <v>282</v>
      </c>
      <c r="M353" s="410">
        <v>45428</v>
      </c>
      <c r="N353" s="410">
        <f>M353+14</f>
        <v>45442</v>
      </c>
      <c r="O353" s="410">
        <f>N353+3</f>
        <v>45445</v>
      </c>
      <c r="P353" s="409">
        <f>O353+3</f>
        <v>45448</v>
      </c>
    </row>
    <row r="354" spans="1:16" s="396" customFormat="1" ht="18.75" customHeight="1">
      <c r="A354" s="754" t="s">
        <v>605</v>
      </c>
      <c r="B354" s="762" t="s">
        <v>606</v>
      </c>
      <c r="C354" s="762" t="s">
        <v>771</v>
      </c>
      <c r="D354" s="748" t="s">
        <v>364</v>
      </c>
      <c r="E354" s="740" t="s">
        <v>23</v>
      </c>
      <c r="F354" s="732" t="s">
        <v>650</v>
      </c>
      <c r="G354" s="734" t="s">
        <v>727</v>
      </c>
      <c r="H354" s="730">
        <v>45430</v>
      </c>
      <c r="I354" s="613" t="s">
        <v>844</v>
      </c>
      <c r="J354" s="609" t="s">
        <v>845</v>
      </c>
      <c r="K354" s="609" t="s">
        <v>547</v>
      </c>
      <c r="L354" s="609" t="s">
        <v>301</v>
      </c>
      <c r="M354" s="404">
        <v>45435</v>
      </c>
      <c r="N354" s="404">
        <f>M354+17</f>
        <v>45452</v>
      </c>
      <c r="O354" s="404">
        <f>M354+13</f>
        <v>45448</v>
      </c>
      <c r="P354" s="408">
        <f>M354+21</f>
        <v>45456</v>
      </c>
    </row>
    <row r="355" spans="1:16" s="396" customFormat="1" ht="18.75" customHeight="1">
      <c r="A355" s="755"/>
      <c r="B355" s="763"/>
      <c r="C355" s="763"/>
      <c r="D355" s="749"/>
      <c r="E355" s="741"/>
      <c r="F355" s="733"/>
      <c r="G355" s="735"/>
      <c r="H355" s="731"/>
      <c r="I355" s="410" t="s">
        <v>362</v>
      </c>
      <c r="J355" s="618" t="s">
        <v>363</v>
      </c>
      <c r="K355" s="618" t="s">
        <v>757</v>
      </c>
      <c r="L355" s="618" t="s">
        <v>282</v>
      </c>
      <c r="M355" s="410">
        <v>45435</v>
      </c>
      <c r="N355" s="410">
        <f>M355+14</f>
        <v>45449</v>
      </c>
      <c r="O355" s="410">
        <f>N355+3</f>
        <v>45452</v>
      </c>
      <c r="P355" s="409">
        <f>O355+3</f>
        <v>45455</v>
      </c>
    </row>
    <row r="356" spans="1:16" s="396" customFormat="1" ht="18.75" customHeight="1">
      <c r="A356" s="756" t="s">
        <v>403</v>
      </c>
      <c r="B356" s="758" t="s">
        <v>482</v>
      </c>
      <c r="C356" s="746" t="s">
        <v>608</v>
      </c>
      <c r="D356" s="748" t="s">
        <v>364</v>
      </c>
      <c r="E356" s="740" t="s">
        <v>23</v>
      </c>
      <c r="F356" s="732" t="s">
        <v>651</v>
      </c>
      <c r="G356" s="734" t="s">
        <v>727</v>
      </c>
      <c r="H356" s="730">
        <v>45437</v>
      </c>
      <c r="I356" s="613" t="s">
        <v>921</v>
      </c>
      <c r="J356" s="609" t="s">
        <v>919</v>
      </c>
      <c r="K356" s="609" t="s">
        <v>963</v>
      </c>
      <c r="L356" s="609" t="s">
        <v>301</v>
      </c>
      <c r="M356" s="404">
        <v>45442</v>
      </c>
      <c r="N356" s="404">
        <f>M356+17</f>
        <v>45459</v>
      </c>
      <c r="O356" s="404">
        <f>M356+13</f>
        <v>45455</v>
      </c>
      <c r="P356" s="408">
        <f>M356+21</f>
        <v>45463</v>
      </c>
    </row>
    <row r="357" spans="1:16" s="396" customFormat="1" ht="18.75" customHeight="1" thickBot="1">
      <c r="A357" s="757"/>
      <c r="B357" s="759"/>
      <c r="C357" s="747"/>
      <c r="D357" s="749"/>
      <c r="E357" s="741"/>
      <c r="F357" s="733"/>
      <c r="G357" s="735"/>
      <c r="H357" s="731"/>
      <c r="I357" s="611" t="s">
        <v>857</v>
      </c>
      <c r="J357" s="692" t="s">
        <v>858</v>
      </c>
      <c r="K357" s="612" t="s">
        <v>547</v>
      </c>
      <c r="L357" s="612" t="s">
        <v>282</v>
      </c>
      <c r="M357" s="410">
        <v>45442</v>
      </c>
      <c r="N357" s="410">
        <f>M357+14</f>
        <v>45456</v>
      </c>
      <c r="O357" s="410">
        <f>N357+3</f>
        <v>45459</v>
      </c>
      <c r="P357" s="409">
        <f>O357+3</f>
        <v>45462</v>
      </c>
    </row>
    <row r="358" spans="1:16" s="396" customFormat="1" ht="18.75" customHeight="1" hidden="1">
      <c r="A358" s="750"/>
      <c r="B358" s="752"/>
      <c r="C358" s="764"/>
      <c r="D358" s="760" t="s">
        <v>364</v>
      </c>
      <c r="E358" s="742" t="s">
        <v>23</v>
      </c>
      <c r="F358" s="744"/>
      <c r="G358" s="738" t="s">
        <v>591</v>
      </c>
      <c r="H358" s="736">
        <v>45416</v>
      </c>
      <c r="I358" s="404" t="s">
        <v>220</v>
      </c>
      <c r="J358" s="609"/>
      <c r="K358" s="609"/>
      <c r="L358" s="609" t="s">
        <v>301</v>
      </c>
      <c r="M358" s="404">
        <v>45449</v>
      </c>
      <c r="N358" s="404">
        <f>M358+17</f>
        <v>45466</v>
      </c>
      <c r="O358" s="404">
        <f>M358+13</f>
        <v>45462</v>
      </c>
      <c r="P358" s="408">
        <f>M358+21</f>
        <v>45470</v>
      </c>
    </row>
    <row r="359" spans="1:16" s="396" customFormat="1" ht="18.75" customHeight="1" hidden="1">
      <c r="A359" s="751"/>
      <c r="B359" s="753"/>
      <c r="C359" s="765"/>
      <c r="D359" s="761"/>
      <c r="E359" s="743"/>
      <c r="F359" s="745"/>
      <c r="G359" s="739"/>
      <c r="H359" s="737"/>
      <c r="I359" s="693" t="s">
        <v>613</v>
      </c>
      <c r="J359" s="618" t="s">
        <v>614</v>
      </c>
      <c r="K359" s="694" t="s">
        <v>976</v>
      </c>
      <c r="L359" s="618" t="s">
        <v>282</v>
      </c>
      <c r="M359" s="410">
        <v>45449</v>
      </c>
      <c r="N359" s="410">
        <f>M359+14</f>
        <v>45463</v>
      </c>
      <c r="O359" s="410">
        <f>N359+3</f>
        <v>45466</v>
      </c>
      <c r="P359" s="409">
        <f>O359+3</f>
        <v>45469</v>
      </c>
    </row>
    <row r="360" spans="1:16" s="396" customFormat="1" ht="18.75" customHeight="1" hidden="1">
      <c r="A360" s="750"/>
      <c r="B360" s="752"/>
      <c r="C360" s="764"/>
      <c r="D360" s="760" t="s">
        <v>364</v>
      </c>
      <c r="E360" s="742" t="s">
        <v>23</v>
      </c>
      <c r="F360" s="744"/>
      <c r="G360" s="738" t="s">
        <v>591</v>
      </c>
      <c r="H360" s="736">
        <v>45416</v>
      </c>
      <c r="I360" s="404" t="s">
        <v>526</v>
      </c>
      <c r="J360" s="609" t="s">
        <v>527</v>
      </c>
      <c r="K360" s="609" t="s">
        <v>980</v>
      </c>
      <c r="L360" s="609" t="s">
        <v>301</v>
      </c>
      <c r="M360" s="404">
        <v>45456</v>
      </c>
      <c r="N360" s="404">
        <f>M360+17</f>
        <v>45473</v>
      </c>
      <c r="O360" s="404">
        <f>M360+13</f>
        <v>45469</v>
      </c>
      <c r="P360" s="408">
        <f>M360+21</f>
        <v>45477</v>
      </c>
    </row>
    <row r="361" spans="1:16" s="396" customFormat="1" ht="18.75" customHeight="1" hidden="1" thickBot="1">
      <c r="A361" s="751"/>
      <c r="B361" s="753"/>
      <c r="C361" s="765"/>
      <c r="D361" s="761"/>
      <c r="E361" s="743"/>
      <c r="F361" s="745"/>
      <c r="G361" s="739"/>
      <c r="H361" s="737"/>
      <c r="I361" s="611" t="s">
        <v>615</v>
      </c>
      <c r="J361" s="612" t="s">
        <v>616</v>
      </c>
      <c r="K361" s="612" t="s">
        <v>977</v>
      </c>
      <c r="L361" s="563" t="s">
        <v>282</v>
      </c>
      <c r="M361" s="564">
        <v>45456</v>
      </c>
      <c r="N361" s="410">
        <f>M361+14</f>
        <v>45470</v>
      </c>
      <c r="O361" s="410">
        <f>N361+3</f>
        <v>45473</v>
      </c>
      <c r="P361" s="409">
        <f>O361+3</f>
        <v>45476</v>
      </c>
    </row>
    <row r="362" spans="1:18" s="258" customFormat="1" ht="19.5" customHeight="1" thickBot="1">
      <c r="A362" s="947" t="s">
        <v>630</v>
      </c>
      <c r="B362" s="809"/>
      <c r="C362" s="809"/>
      <c r="D362" s="809"/>
      <c r="E362" s="809"/>
      <c r="F362" s="809"/>
      <c r="G362" s="809"/>
      <c r="H362" s="809"/>
      <c r="I362" s="809"/>
      <c r="J362" s="809"/>
      <c r="K362" s="809"/>
      <c r="L362" s="809"/>
      <c r="M362" s="809"/>
      <c r="N362" s="809"/>
      <c r="O362" s="809"/>
      <c r="P362" s="810"/>
      <c r="Q362" s="285"/>
      <c r="R362" s="257"/>
    </row>
    <row r="363" spans="1:15" s="273" customFormat="1" ht="19.5" customHeight="1">
      <c r="A363" s="448"/>
      <c r="B363" s="449"/>
      <c r="C363" s="449"/>
      <c r="D363" s="449"/>
      <c r="E363" s="449"/>
      <c r="F363" s="449"/>
      <c r="G363" s="449"/>
      <c r="H363" s="449"/>
      <c r="I363" s="449"/>
      <c r="J363" s="449"/>
      <c r="K363" s="449"/>
      <c r="L363" s="449"/>
      <c r="M363" s="449"/>
      <c r="N363" s="449"/>
      <c r="O363" s="40"/>
    </row>
    <row r="364" spans="1:15" s="273" customFormat="1" ht="19.5" customHeight="1" thickBot="1">
      <c r="A364" s="448"/>
      <c r="B364" s="449"/>
      <c r="C364" s="449"/>
      <c r="D364" s="449"/>
      <c r="E364" s="449"/>
      <c r="F364" s="449"/>
      <c r="G364" s="449"/>
      <c r="H364" s="449"/>
      <c r="I364" s="449"/>
      <c r="J364" s="449"/>
      <c r="K364" s="449"/>
      <c r="L364" s="449"/>
      <c r="M364" s="449"/>
      <c r="N364" s="449"/>
      <c r="O364" s="40"/>
    </row>
    <row r="365" spans="1:15" ht="28.5" customHeight="1" hidden="1">
      <c r="A365" s="111" t="s">
        <v>235</v>
      </c>
      <c r="B365" s="9"/>
      <c r="C365" s="9"/>
      <c r="D365" s="9"/>
      <c r="E365" s="9"/>
      <c r="F365" s="9"/>
      <c r="G365" s="9"/>
      <c r="H365" s="9"/>
      <c r="I365" s="17"/>
      <c r="J365" s="24"/>
      <c r="K365" s="33"/>
      <c r="L365" s="33"/>
      <c r="M365" s="59"/>
      <c r="N365" s="40"/>
      <c r="O365" s="40"/>
    </row>
    <row r="366" spans="1:15" s="21" customFormat="1" ht="16.5" hidden="1">
      <c r="A366" s="835" t="s">
        <v>194</v>
      </c>
      <c r="B366" s="837" t="s">
        <v>88</v>
      </c>
      <c r="C366" s="835" t="s">
        <v>89</v>
      </c>
      <c r="D366" s="837" t="s">
        <v>90</v>
      </c>
      <c r="E366" s="837" t="s">
        <v>91</v>
      </c>
      <c r="F366" s="835" t="s">
        <v>92</v>
      </c>
      <c r="G366" s="835" t="s">
        <v>93</v>
      </c>
      <c r="H366" s="837" t="s">
        <v>94</v>
      </c>
      <c r="I366" s="43" t="s">
        <v>98</v>
      </c>
      <c r="M366" s="57"/>
      <c r="N366" s="57"/>
      <c r="O366" s="57"/>
    </row>
    <row r="367" spans="1:15" s="21" customFormat="1" ht="16.5" hidden="1">
      <c r="A367" s="835"/>
      <c r="B367" s="837"/>
      <c r="C367" s="835"/>
      <c r="D367" s="837"/>
      <c r="E367" s="837"/>
      <c r="F367" s="835"/>
      <c r="G367" s="835"/>
      <c r="H367" s="837"/>
      <c r="I367" s="49" t="s">
        <v>200</v>
      </c>
      <c r="M367" s="57"/>
      <c r="N367" s="57"/>
      <c r="O367" s="57"/>
    </row>
    <row r="368" spans="1:9" ht="16.5" hidden="1">
      <c r="A368" s="46" t="s">
        <v>198</v>
      </c>
      <c r="B368" s="43" t="s">
        <v>199</v>
      </c>
      <c r="C368" s="75" t="s">
        <v>196</v>
      </c>
      <c r="D368" s="47" t="s">
        <v>197</v>
      </c>
      <c r="E368" s="48" t="s">
        <v>23</v>
      </c>
      <c r="F368" s="52" t="s">
        <v>203</v>
      </c>
      <c r="G368" s="112" t="s">
        <v>236</v>
      </c>
      <c r="H368" s="51">
        <v>44480</v>
      </c>
      <c r="I368" s="42">
        <v>44489</v>
      </c>
    </row>
    <row r="369" spans="1:15" s="5" customFormat="1" ht="16.5" hidden="1">
      <c r="A369" s="2" t="s">
        <v>201</v>
      </c>
      <c r="B369" s="3"/>
      <c r="C369" s="3"/>
      <c r="D369" s="3"/>
      <c r="E369" s="3"/>
      <c r="F369" s="3"/>
      <c r="G369" s="3"/>
      <c r="H369" s="3"/>
      <c r="I369" s="4"/>
      <c r="J369" s="45"/>
      <c r="K369" s="45"/>
      <c r="L369" s="45"/>
      <c r="M369" s="939"/>
      <c r="N369" s="939"/>
      <c r="O369" s="44"/>
    </row>
    <row r="370" spans="1:15" s="5" customFormat="1" ht="16.5" hidden="1">
      <c r="A370" s="2" t="s">
        <v>237</v>
      </c>
      <c r="B370" s="3"/>
      <c r="C370" s="3"/>
      <c r="D370" s="3"/>
      <c r="E370" s="3"/>
      <c r="F370" s="3"/>
      <c r="G370" s="3"/>
      <c r="H370" s="3"/>
      <c r="I370" s="4"/>
      <c r="J370" s="45"/>
      <c r="K370" s="45"/>
      <c r="L370" s="45"/>
      <c r="M370" s="939"/>
      <c r="N370" s="939"/>
      <c r="O370" s="44"/>
    </row>
    <row r="371" spans="1:13" ht="16.5" hidden="1">
      <c r="A371" s="154"/>
      <c r="M371" s="63"/>
    </row>
    <row r="372" spans="1:13" ht="16.5" hidden="1">
      <c r="A372" s="154"/>
      <c r="M372" s="63"/>
    </row>
    <row r="373" spans="1:17" s="40" customFormat="1" ht="22.5" customHeight="1">
      <c r="A373" s="395" t="s">
        <v>485</v>
      </c>
      <c r="B373" s="394"/>
      <c r="C373" s="394"/>
      <c r="D373" s="394"/>
      <c r="E373" s="394"/>
      <c r="F373" s="394"/>
      <c r="G373" s="394"/>
      <c r="H373" s="394"/>
      <c r="I373" s="394"/>
      <c r="J373" s="394"/>
      <c r="K373" s="940"/>
      <c r="L373" s="940"/>
      <c r="M373" s="940"/>
      <c r="N373" s="940"/>
      <c r="O373" s="941"/>
      <c r="P373" s="44"/>
      <c r="Q373" s="44"/>
    </row>
    <row r="374" spans="1:17" s="5" customFormat="1" ht="16.5" customHeight="1">
      <c r="A374" s="946" t="s">
        <v>0</v>
      </c>
      <c r="B374" s="944" t="s">
        <v>1</v>
      </c>
      <c r="C374" s="942" t="s">
        <v>2</v>
      </c>
      <c r="D374" s="944" t="s">
        <v>3</v>
      </c>
      <c r="E374" s="944" t="s">
        <v>4</v>
      </c>
      <c r="F374" s="942" t="s">
        <v>5</v>
      </c>
      <c r="G374" s="942" t="s">
        <v>6</v>
      </c>
      <c r="H374" s="944" t="s">
        <v>20</v>
      </c>
      <c r="I374" s="776" t="s">
        <v>284</v>
      </c>
      <c r="J374" s="776" t="s">
        <v>273</v>
      </c>
      <c r="K374" s="776" t="s">
        <v>8</v>
      </c>
      <c r="L374" s="776" t="s">
        <v>90</v>
      </c>
      <c r="M374" s="389" t="s">
        <v>140</v>
      </c>
      <c r="N374" s="389" t="s">
        <v>9</v>
      </c>
      <c r="O374" s="389" t="s">
        <v>9</v>
      </c>
      <c r="P374" s="1"/>
      <c r="Q374" s="1"/>
    </row>
    <row r="375" spans="1:19" ht="16.5" customHeight="1">
      <c r="A375" s="795"/>
      <c r="B375" s="776"/>
      <c r="C375" s="778"/>
      <c r="D375" s="776"/>
      <c r="E375" s="776"/>
      <c r="F375" s="778"/>
      <c r="G375" s="778"/>
      <c r="H375" s="776"/>
      <c r="I375" s="945"/>
      <c r="J375" s="943"/>
      <c r="K375" s="943"/>
      <c r="L375" s="943"/>
      <c r="M375" s="624" t="s">
        <v>479</v>
      </c>
      <c r="N375" s="389" t="s">
        <v>480</v>
      </c>
      <c r="O375" s="389" t="s">
        <v>481</v>
      </c>
      <c r="R375" s="5"/>
      <c r="S375" s="5"/>
    </row>
    <row r="376" spans="1:19" s="540" customFormat="1" ht="25.5" customHeight="1">
      <c r="A376" s="530" t="s">
        <v>396</v>
      </c>
      <c r="B376" s="531" t="s">
        <v>570</v>
      </c>
      <c r="C376" s="531" t="s">
        <v>561</v>
      </c>
      <c r="D376" s="532" t="s">
        <v>567</v>
      </c>
      <c r="E376" s="532" t="s">
        <v>158</v>
      </c>
      <c r="F376" s="533" t="s">
        <v>562</v>
      </c>
      <c r="G376" s="532" t="s">
        <v>904</v>
      </c>
      <c r="H376" s="534">
        <v>45006</v>
      </c>
      <c r="I376" s="535" t="s">
        <v>761</v>
      </c>
      <c r="J376" s="536" t="s">
        <v>762</v>
      </c>
      <c r="K376" s="536" t="s">
        <v>763</v>
      </c>
      <c r="L376" s="536" t="s">
        <v>524</v>
      </c>
      <c r="M376" s="537">
        <v>45375</v>
      </c>
      <c r="N376" s="538">
        <f>M376+18</f>
        <v>45393</v>
      </c>
      <c r="O376" s="538">
        <f>N376+2</f>
        <v>45395</v>
      </c>
      <c r="P376" s="539"/>
      <c r="Q376" s="539"/>
      <c r="R376" s="22"/>
      <c r="S376" s="22"/>
    </row>
    <row r="377" spans="1:19" s="540" customFormat="1" ht="25.5" customHeight="1">
      <c r="A377" s="586" t="s">
        <v>708</v>
      </c>
      <c r="B377" s="587" t="s">
        <v>709</v>
      </c>
      <c r="C377" s="587" t="s">
        <v>724</v>
      </c>
      <c r="D377" s="588" t="s">
        <v>322</v>
      </c>
      <c r="E377" s="589" t="s">
        <v>161</v>
      </c>
      <c r="F377" s="589" t="s">
        <v>603</v>
      </c>
      <c r="G377" s="590" t="s">
        <v>879</v>
      </c>
      <c r="H377" s="591">
        <v>45379</v>
      </c>
      <c r="I377" s="541" t="s">
        <v>345</v>
      </c>
      <c r="J377" s="536"/>
      <c r="K377" s="536"/>
      <c r="L377" s="536"/>
      <c r="M377" s="542">
        <v>45382</v>
      </c>
      <c r="N377" s="538"/>
      <c r="O377" s="538"/>
      <c r="P377" s="539"/>
      <c r="Q377" s="539"/>
      <c r="R377" s="22"/>
      <c r="S377" s="22"/>
    </row>
    <row r="378" spans="1:19" s="540" customFormat="1" ht="25.5" customHeight="1">
      <c r="A378" s="586" t="s">
        <v>612</v>
      </c>
      <c r="B378" s="587" t="s">
        <v>609</v>
      </c>
      <c r="C378" s="587" t="s">
        <v>599</v>
      </c>
      <c r="D378" s="588" t="s">
        <v>322</v>
      </c>
      <c r="E378" s="589" t="s">
        <v>161</v>
      </c>
      <c r="F378" s="589" t="s">
        <v>604</v>
      </c>
      <c r="G378" s="590" t="s">
        <v>879</v>
      </c>
      <c r="H378" s="591">
        <v>45386</v>
      </c>
      <c r="I378" s="541" t="s">
        <v>345</v>
      </c>
      <c r="J378" s="536"/>
      <c r="K378" s="536"/>
      <c r="L378" s="536"/>
      <c r="M378" s="542">
        <v>45389</v>
      </c>
      <c r="N378" s="538"/>
      <c r="O378" s="538"/>
      <c r="P378" s="539"/>
      <c r="Q378" s="539"/>
      <c r="R378" s="22"/>
      <c r="S378" s="22"/>
    </row>
    <row r="379" spans="1:19" s="540" customFormat="1" ht="25.5" customHeight="1">
      <c r="A379" s="530" t="s">
        <v>396</v>
      </c>
      <c r="B379" s="531" t="s">
        <v>570</v>
      </c>
      <c r="C379" s="531" t="s">
        <v>618</v>
      </c>
      <c r="D379" s="532" t="s">
        <v>567</v>
      </c>
      <c r="E379" s="532" t="s">
        <v>158</v>
      </c>
      <c r="F379" s="533" t="s">
        <v>639</v>
      </c>
      <c r="G379" s="532" t="s">
        <v>904</v>
      </c>
      <c r="H379" s="534">
        <v>45393</v>
      </c>
      <c r="I379" s="535" t="s">
        <v>393</v>
      </c>
      <c r="J379" s="536" t="s">
        <v>394</v>
      </c>
      <c r="K379" s="536" t="s">
        <v>519</v>
      </c>
      <c r="L379" s="536" t="s">
        <v>525</v>
      </c>
      <c r="M379" s="537">
        <v>45398</v>
      </c>
      <c r="N379" s="538">
        <f>M379+18</f>
        <v>45416</v>
      </c>
      <c r="O379" s="538">
        <f>N379+2</f>
        <v>45418</v>
      </c>
      <c r="P379" s="539"/>
      <c r="Q379" s="539"/>
      <c r="R379" s="22"/>
      <c r="S379" s="22"/>
    </row>
    <row r="380" spans="1:19" s="540" customFormat="1" ht="25.5" customHeight="1">
      <c r="A380" s="530" t="s">
        <v>708</v>
      </c>
      <c r="B380" s="531" t="s">
        <v>709</v>
      </c>
      <c r="C380" s="531" t="s">
        <v>775</v>
      </c>
      <c r="D380" s="532" t="s">
        <v>567</v>
      </c>
      <c r="E380" s="532" t="s">
        <v>158</v>
      </c>
      <c r="F380" s="533" t="s">
        <v>640</v>
      </c>
      <c r="G380" s="532" t="s">
        <v>904</v>
      </c>
      <c r="H380" s="534">
        <v>45400</v>
      </c>
      <c r="I380" s="535" t="s">
        <v>499</v>
      </c>
      <c r="J380" s="536" t="s">
        <v>500</v>
      </c>
      <c r="K380" s="536" t="s">
        <v>619</v>
      </c>
      <c r="L380" s="536" t="s">
        <v>522</v>
      </c>
      <c r="M380" s="537">
        <v>45402</v>
      </c>
      <c r="N380" s="538">
        <f>M380+18</f>
        <v>45420</v>
      </c>
      <c r="O380" s="538">
        <f>N380+2</f>
        <v>45422</v>
      </c>
      <c r="P380" s="539"/>
      <c r="Q380" s="539"/>
      <c r="R380" s="22"/>
      <c r="S380" s="22"/>
    </row>
    <row r="381" spans="1:19" s="540" customFormat="1" ht="25.5" customHeight="1">
      <c r="A381" s="586" t="s">
        <v>612</v>
      </c>
      <c r="B381" s="587" t="s">
        <v>609</v>
      </c>
      <c r="C381" s="587" t="s">
        <v>600</v>
      </c>
      <c r="D381" s="588" t="s">
        <v>322</v>
      </c>
      <c r="E381" s="589" t="s">
        <v>161</v>
      </c>
      <c r="F381" s="619" t="s">
        <v>641</v>
      </c>
      <c r="G381" s="590" t="s">
        <v>905</v>
      </c>
      <c r="H381" s="591">
        <v>45407</v>
      </c>
      <c r="I381" s="541" t="s">
        <v>345</v>
      </c>
      <c r="J381" s="536"/>
      <c r="K381" s="536"/>
      <c r="L381" s="536"/>
      <c r="M381" s="542">
        <v>45409</v>
      </c>
      <c r="N381" s="538"/>
      <c r="O381" s="538"/>
      <c r="P381" s="539"/>
      <c r="Q381" s="539"/>
      <c r="R381" s="22"/>
      <c r="S381" s="22"/>
    </row>
    <row r="382" spans="1:19" s="540" customFormat="1" ht="25.5" customHeight="1">
      <c r="A382" s="530" t="s">
        <v>396</v>
      </c>
      <c r="B382" s="531" t="s">
        <v>570</v>
      </c>
      <c r="C382" s="531" t="s">
        <v>755</v>
      </c>
      <c r="D382" s="532" t="s">
        <v>567</v>
      </c>
      <c r="E382" s="532" t="s">
        <v>158</v>
      </c>
      <c r="F382" s="533" t="s">
        <v>642</v>
      </c>
      <c r="G382" s="532" t="s">
        <v>904</v>
      </c>
      <c r="H382" s="534">
        <v>45414</v>
      </c>
      <c r="I382" s="535" t="s">
        <v>489</v>
      </c>
      <c r="J382" s="536" t="s">
        <v>490</v>
      </c>
      <c r="K382" s="536" t="s">
        <v>774</v>
      </c>
      <c r="L382" s="536" t="s">
        <v>617</v>
      </c>
      <c r="M382" s="537">
        <v>45416</v>
      </c>
      <c r="N382" s="538">
        <f>M382+18</f>
        <v>45434</v>
      </c>
      <c r="O382" s="538">
        <f>N382+2</f>
        <v>45436</v>
      </c>
      <c r="P382" s="539"/>
      <c r="Q382" s="539"/>
      <c r="R382" s="22"/>
      <c r="S382" s="22"/>
    </row>
    <row r="383" spans="1:19" s="540" customFormat="1" ht="25.5" customHeight="1">
      <c r="A383" s="530" t="s">
        <v>708</v>
      </c>
      <c r="B383" s="531" t="s">
        <v>709</v>
      </c>
      <c r="C383" s="531" t="s">
        <v>776</v>
      </c>
      <c r="D383" s="532" t="s">
        <v>567</v>
      </c>
      <c r="E383" s="532" t="s">
        <v>158</v>
      </c>
      <c r="F383" s="533" t="s">
        <v>777</v>
      </c>
      <c r="G383" s="532" t="s">
        <v>904</v>
      </c>
      <c r="H383" s="534">
        <v>45421</v>
      </c>
      <c r="I383" s="535" t="s">
        <v>435</v>
      </c>
      <c r="J383" s="536" t="s">
        <v>436</v>
      </c>
      <c r="K383" s="536" t="s">
        <v>588</v>
      </c>
      <c r="L383" s="536" t="s">
        <v>523</v>
      </c>
      <c r="M383" s="537">
        <v>45423</v>
      </c>
      <c r="N383" s="538">
        <f>M383+18</f>
        <v>45441</v>
      </c>
      <c r="O383" s="538">
        <f>N383+2</f>
        <v>45443</v>
      </c>
      <c r="P383" s="539"/>
      <c r="Q383" s="539"/>
      <c r="R383" s="22"/>
      <c r="S383" s="22"/>
    </row>
    <row r="384" spans="1:19" s="540" customFormat="1" ht="25.5" customHeight="1">
      <c r="A384" s="620" t="s">
        <v>568</v>
      </c>
      <c r="B384" s="621" t="s">
        <v>569</v>
      </c>
      <c r="C384" s="621" t="s">
        <v>778</v>
      </c>
      <c r="D384" s="622" t="s">
        <v>567</v>
      </c>
      <c r="E384" s="622" t="s">
        <v>158</v>
      </c>
      <c r="F384" s="619" t="s">
        <v>779</v>
      </c>
      <c r="G384" s="622" t="s">
        <v>906</v>
      </c>
      <c r="H384" s="623">
        <v>45428</v>
      </c>
      <c r="I384" s="541" t="s">
        <v>345</v>
      </c>
      <c r="J384" s="536"/>
      <c r="K384" s="536"/>
      <c r="L384" s="536"/>
      <c r="M384" s="542">
        <v>45430</v>
      </c>
      <c r="N384" s="538"/>
      <c r="O384" s="538"/>
      <c r="P384" s="539"/>
      <c r="Q384" s="539"/>
      <c r="R384" s="22"/>
      <c r="S384" s="22"/>
    </row>
    <row r="385" spans="1:19" s="540" customFormat="1" ht="25.5" customHeight="1">
      <c r="A385" s="530" t="s">
        <v>396</v>
      </c>
      <c r="B385" s="531" t="s">
        <v>570</v>
      </c>
      <c r="C385" s="531" t="s">
        <v>778</v>
      </c>
      <c r="D385" s="532" t="s">
        <v>567</v>
      </c>
      <c r="E385" s="532" t="s">
        <v>158</v>
      </c>
      <c r="F385" s="533" t="s">
        <v>907</v>
      </c>
      <c r="G385" s="532" t="s">
        <v>904</v>
      </c>
      <c r="H385" s="534">
        <v>45435</v>
      </c>
      <c r="I385" s="535" t="s">
        <v>880</v>
      </c>
      <c r="J385" s="592" t="s">
        <v>881</v>
      </c>
      <c r="K385" s="592" t="s">
        <v>882</v>
      </c>
      <c r="L385" s="536" t="s">
        <v>560</v>
      </c>
      <c r="M385" s="537">
        <v>45437</v>
      </c>
      <c r="N385" s="538">
        <f>M385+18</f>
        <v>45455</v>
      </c>
      <c r="O385" s="538">
        <f>N385+2</f>
        <v>45457</v>
      </c>
      <c r="P385" s="539"/>
      <c r="Q385" s="539"/>
      <c r="R385" s="22"/>
      <c r="S385" s="22"/>
    </row>
    <row r="386" spans="1:19" s="393" customFormat="1" ht="21">
      <c r="A386" s="952" t="s">
        <v>486</v>
      </c>
      <c r="B386" s="953"/>
      <c r="C386" s="953"/>
      <c r="D386" s="953"/>
      <c r="E386" s="953"/>
      <c r="F386" s="953"/>
      <c r="G386" s="953"/>
      <c r="H386" s="953"/>
      <c r="I386" s="953"/>
      <c r="J386" s="953"/>
      <c r="K386" s="953"/>
      <c r="L386" s="953"/>
      <c r="M386" s="953"/>
      <c r="N386" s="953"/>
      <c r="O386" s="954"/>
      <c r="P386" s="391"/>
      <c r="Q386" s="391"/>
      <c r="R386" s="392"/>
      <c r="S386" s="392"/>
    </row>
    <row r="387" spans="1:19" s="393" customFormat="1" ht="19.5">
      <c r="A387" s="955" t="s">
        <v>931</v>
      </c>
      <c r="B387" s="956"/>
      <c r="C387" s="956"/>
      <c r="D387" s="956"/>
      <c r="E387" s="956"/>
      <c r="F387" s="956"/>
      <c r="G387" s="956"/>
      <c r="H387" s="956"/>
      <c r="I387" s="956"/>
      <c r="J387" s="956"/>
      <c r="K387" s="956"/>
      <c r="L387" s="956"/>
      <c r="M387" s="956"/>
      <c r="N387" s="956"/>
      <c r="O387" s="957"/>
      <c r="P387" s="391"/>
      <c r="Q387" s="391"/>
      <c r="R387" s="392"/>
      <c r="S387" s="392"/>
    </row>
    <row r="388" spans="1:19" s="264" customFormat="1" ht="16.5">
      <c r="A388" s="390"/>
      <c r="B388" s="390"/>
      <c r="C388" s="390"/>
      <c r="D388" s="390"/>
      <c r="E388" s="390"/>
      <c r="F388" s="390"/>
      <c r="G388" s="390"/>
      <c r="H388" s="390"/>
      <c r="I388" s="390"/>
      <c r="J388" s="390"/>
      <c r="K388" s="390"/>
      <c r="L388" s="390"/>
      <c r="M388" s="390"/>
      <c r="N388" s="390"/>
      <c r="O388" s="390"/>
      <c r="P388" s="1"/>
      <c r="Q388" s="1"/>
      <c r="R388" s="5"/>
      <c r="S388" s="5"/>
    </row>
    <row r="389" spans="1:16" ht="16.5">
      <c r="A389" s="25"/>
      <c r="L389" s="25"/>
      <c r="M389" s="45"/>
      <c r="N389" s="60"/>
      <c r="O389" s="60"/>
      <c r="P389" s="25"/>
    </row>
    <row r="390" spans="1:17" s="5" customFormat="1" ht="22.5" customHeight="1" hidden="1">
      <c r="A390" s="159"/>
      <c r="B390" s="159"/>
      <c r="C390" s="159"/>
      <c r="D390" s="159"/>
      <c r="E390" s="159"/>
      <c r="F390" s="159"/>
      <c r="G390" s="159"/>
      <c r="H390" s="159"/>
      <c r="I390" s="159"/>
      <c r="J390" s="159"/>
      <c r="K390" s="159"/>
      <c r="L390" s="159"/>
      <c r="M390" s="162"/>
      <c r="N390" s="355"/>
      <c r="O390" s="162"/>
      <c r="P390" s="356"/>
      <c r="Q390" s="1"/>
    </row>
    <row r="391" spans="1:18" ht="18.75" customHeight="1" hidden="1">
      <c r="A391" s="171" t="s">
        <v>293</v>
      </c>
      <c r="B391" s="166"/>
      <c r="C391" s="166"/>
      <c r="D391" s="166"/>
      <c r="E391" s="166"/>
      <c r="F391" s="166"/>
      <c r="G391" s="166"/>
      <c r="H391" s="166"/>
      <c r="I391" s="166"/>
      <c r="J391" s="166"/>
      <c r="K391" s="166"/>
      <c r="L391" s="167"/>
      <c r="N391" s="161"/>
      <c r="O391" s="162"/>
      <c r="P391" s="161"/>
      <c r="Q391" s="59"/>
      <c r="R391" s="24"/>
    </row>
    <row r="392" spans="1:17" s="21" customFormat="1" ht="15.75" customHeight="1" hidden="1">
      <c r="A392" s="948" t="s">
        <v>194</v>
      </c>
      <c r="B392" s="950" t="s">
        <v>88</v>
      </c>
      <c r="C392" s="948" t="s">
        <v>89</v>
      </c>
      <c r="D392" s="950" t="s">
        <v>90</v>
      </c>
      <c r="E392" s="950" t="s">
        <v>91</v>
      </c>
      <c r="F392" s="948" t="s">
        <v>92</v>
      </c>
      <c r="G392" s="948" t="s">
        <v>93</v>
      </c>
      <c r="H392" s="950" t="s">
        <v>94</v>
      </c>
      <c r="I392" s="164" t="s">
        <v>98</v>
      </c>
      <c r="J392" s="164" t="s">
        <v>98</v>
      </c>
      <c r="K392" s="163" t="s">
        <v>98</v>
      </c>
      <c r="L392" s="158" t="s">
        <v>98</v>
      </c>
      <c r="N392" s="159"/>
      <c r="O392" s="160"/>
      <c r="P392" s="159"/>
      <c r="Q392" s="57"/>
    </row>
    <row r="393" spans="1:17" s="21" customFormat="1" ht="15" hidden="1">
      <c r="A393" s="949"/>
      <c r="B393" s="951"/>
      <c r="C393" s="949"/>
      <c r="D393" s="951"/>
      <c r="E393" s="951"/>
      <c r="F393" s="949"/>
      <c r="G393" s="949"/>
      <c r="H393" s="951"/>
      <c r="I393" s="158" t="s">
        <v>253</v>
      </c>
      <c r="J393" s="158" t="s">
        <v>252</v>
      </c>
      <c r="K393" s="164" t="s">
        <v>188</v>
      </c>
      <c r="L393" s="158" t="s">
        <v>187</v>
      </c>
      <c r="Q393" s="57"/>
    </row>
    <row r="394" spans="1:17" s="179" customFormat="1" ht="18" customHeight="1" hidden="1">
      <c r="A394" s="172" t="s">
        <v>276</v>
      </c>
      <c r="B394" s="173" t="s">
        <v>277</v>
      </c>
      <c r="C394" s="174" t="s">
        <v>280</v>
      </c>
      <c r="D394" s="174" t="s">
        <v>217</v>
      </c>
      <c r="E394" s="175" t="s">
        <v>23</v>
      </c>
      <c r="F394" s="190" t="s">
        <v>289</v>
      </c>
      <c r="G394" s="191" t="s">
        <v>297</v>
      </c>
      <c r="H394" s="189">
        <v>44974</v>
      </c>
      <c r="I394" s="198">
        <v>44640</v>
      </c>
      <c r="J394" s="198">
        <v>44635</v>
      </c>
      <c r="K394" s="198">
        <v>44633</v>
      </c>
      <c r="L394" s="198">
        <v>44630</v>
      </c>
      <c r="N394" s="176"/>
      <c r="O394" s="177"/>
      <c r="P394" s="176"/>
      <c r="Q394" s="178"/>
    </row>
    <row r="395" spans="1:17" s="179" customFormat="1" ht="18" customHeight="1" hidden="1">
      <c r="A395" s="172" t="s">
        <v>278</v>
      </c>
      <c r="B395" s="173" t="s">
        <v>275</v>
      </c>
      <c r="C395" s="174" t="s">
        <v>262</v>
      </c>
      <c r="D395" s="174" t="s">
        <v>217</v>
      </c>
      <c r="E395" s="175" t="s">
        <v>23</v>
      </c>
      <c r="F395" s="190" t="s">
        <v>279</v>
      </c>
      <c r="G395" s="191" t="s">
        <v>296</v>
      </c>
      <c r="H395" s="189">
        <v>45004</v>
      </c>
      <c r="I395" s="189">
        <v>44653</v>
      </c>
      <c r="J395" s="189">
        <v>44657</v>
      </c>
      <c r="K395" s="189">
        <v>44659</v>
      </c>
      <c r="L395" s="189">
        <v>44662</v>
      </c>
      <c r="N395" s="165"/>
      <c r="O395" s="165"/>
      <c r="P395" s="165"/>
      <c r="Q395" s="45"/>
    </row>
    <row r="396" spans="1:18" s="5" customFormat="1" ht="16.5" hidden="1">
      <c r="A396" s="168" t="s">
        <v>222</v>
      </c>
      <c r="B396" s="169"/>
      <c r="C396" s="169"/>
      <c r="D396" s="169"/>
      <c r="E396" s="169"/>
      <c r="F396" s="169"/>
      <c r="G396" s="169"/>
      <c r="H396" s="169"/>
      <c r="I396" s="169"/>
      <c r="J396" s="169"/>
      <c r="K396" s="169"/>
      <c r="L396" s="170"/>
      <c r="N396" s="165"/>
      <c r="O396" s="165"/>
      <c r="P396" s="165"/>
      <c r="Q396" s="45"/>
      <c r="R396" s="45"/>
    </row>
    <row r="397" spans="1:18" s="5" customFormat="1" ht="15.75" customHeight="1" hidden="1">
      <c r="A397" s="168" t="s">
        <v>270</v>
      </c>
      <c r="B397" s="169"/>
      <c r="C397" s="169"/>
      <c r="D397" s="169"/>
      <c r="E397" s="169"/>
      <c r="F397" s="169"/>
      <c r="G397" s="169"/>
      <c r="H397" s="169"/>
      <c r="I397" s="169"/>
      <c r="J397" s="169"/>
      <c r="K397" s="169"/>
      <c r="L397" s="170"/>
      <c r="N397" s="45"/>
      <c r="O397" s="50"/>
      <c r="P397" s="50"/>
      <c r="Q397" s="44"/>
      <c r="R397" s="45"/>
    </row>
    <row r="398" spans="1:18" s="40" customFormat="1" ht="24.75" customHeight="1" hidden="1">
      <c r="A398" s="134"/>
      <c r="B398" s="135"/>
      <c r="C398" s="135"/>
      <c r="D398" s="135"/>
      <c r="E398" s="135"/>
      <c r="F398" s="135"/>
      <c r="G398" s="135"/>
      <c r="H398" s="135"/>
      <c r="I398" s="135"/>
      <c r="J398" s="135"/>
      <c r="K398" s="45"/>
      <c r="L398" s="45"/>
      <c r="M398" s="45"/>
      <c r="N398" s="50"/>
      <c r="O398" s="44"/>
      <c r="P398" s="1"/>
      <c r="Q398" s="1"/>
      <c r="R398" s="1"/>
    </row>
    <row r="399" spans="1:14" ht="24.75" customHeight="1" hidden="1">
      <c r="A399" s="132" t="s">
        <v>241</v>
      </c>
      <c r="B399" s="133"/>
      <c r="C399" s="133"/>
      <c r="D399" s="133"/>
      <c r="E399" s="133"/>
      <c r="F399" s="133"/>
      <c r="G399" s="133"/>
      <c r="H399" s="133"/>
      <c r="I399" s="133"/>
      <c r="J399" s="133"/>
      <c r="K399" s="131"/>
      <c r="L399" s="958"/>
      <c r="M399" s="959"/>
      <c r="N399" s="87"/>
    </row>
    <row r="400" spans="1:17" ht="36.75" customHeight="1" hidden="1">
      <c r="A400" s="113" t="s">
        <v>194</v>
      </c>
      <c r="B400" s="75" t="s">
        <v>207</v>
      </c>
      <c r="C400" s="75" t="s">
        <v>209</v>
      </c>
      <c r="D400" s="84" t="s">
        <v>190</v>
      </c>
      <c r="E400" s="84" t="s">
        <v>210</v>
      </c>
      <c r="F400" s="75" t="s">
        <v>204</v>
      </c>
      <c r="G400" s="75" t="s">
        <v>211</v>
      </c>
      <c r="H400" s="75" t="s">
        <v>214</v>
      </c>
      <c r="I400" s="84" t="s">
        <v>212</v>
      </c>
      <c r="J400" s="84" t="s">
        <v>208</v>
      </c>
      <c r="K400" s="84" t="s">
        <v>215</v>
      </c>
      <c r="L400" s="84" t="s">
        <v>216</v>
      </c>
      <c r="M400" s="109" t="s">
        <v>246</v>
      </c>
      <c r="N400" s="22"/>
      <c r="O400" s="69"/>
      <c r="P400" s="22"/>
      <c r="Q400" s="22"/>
    </row>
    <row r="401" spans="1:18" s="22" customFormat="1" ht="16.5" hidden="1">
      <c r="A401" s="114" t="s">
        <v>257</v>
      </c>
      <c r="B401" s="115" t="s">
        <v>258</v>
      </c>
      <c r="C401" s="115" t="s">
        <v>259</v>
      </c>
      <c r="D401" s="116" t="s">
        <v>218</v>
      </c>
      <c r="E401" s="117" t="s">
        <v>161</v>
      </c>
      <c r="F401" s="118"/>
      <c r="G401" s="126"/>
      <c r="H401" s="110"/>
      <c r="I401" s="156" t="s">
        <v>221</v>
      </c>
      <c r="J401" s="155"/>
      <c r="K401" s="121"/>
      <c r="L401" s="121"/>
      <c r="M401" s="121"/>
      <c r="O401" s="69"/>
      <c r="R401" s="1"/>
    </row>
    <row r="402" spans="1:18" s="22" customFormat="1" ht="16.5" hidden="1">
      <c r="A402" s="114" t="s">
        <v>220</v>
      </c>
      <c r="B402" s="115"/>
      <c r="C402" s="115"/>
      <c r="D402" s="116" t="s">
        <v>218</v>
      </c>
      <c r="E402" s="117" t="s">
        <v>161</v>
      </c>
      <c r="F402" s="118" t="s">
        <v>256</v>
      </c>
      <c r="G402" s="126" t="s">
        <v>261</v>
      </c>
      <c r="H402" s="110" t="s">
        <v>260</v>
      </c>
      <c r="I402" s="119">
        <v>44917</v>
      </c>
      <c r="J402" s="120">
        <v>44939</v>
      </c>
      <c r="K402" s="121">
        <f>J402+6</f>
        <v>44945</v>
      </c>
      <c r="L402" s="121">
        <f>K402+1</f>
        <v>44946</v>
      </c>
      <c r="M402" s="121">
        <f>L402</f>
        <v>44946</v>
      </c>
      <c r="N402" s="45"/>
      <c r="O402" s="939"/>
      <c r="P402" s="939"/>
      <c r="Q402" s="1"/>
      <c r="R402" s="1"/>
    </row>
    <row r="403" spans="1:18" s="5" customFormat="1" ht="15.75" customHeight="1" hidden="1">
      <c r="A403" s="138" t="s">
        <v>247</v>
      </c>
      <c r="B403" s="139"/>
      <c r="C403" s="139"/>
      <c r="D403" s="139"/>
      <c r="E403" s="139"/>
      <c r="F403" s="139"/>
      <c r="G403" s="139"/>
      <c r="H403" s="139"/>
      <c r="I403" s="139"/>
      <c r="J403" s="139"/>
      <c r="K403" s="139"/>
      <c r="L403" s="140"/>
      <c r="M403" s="140"/>
      <c r="N403" s="45"/>
      <c r="O403" s="939"/>
      <c r="P403" s="939"/>
      <c r="Q403" s="1"/>
      <c r="R403" s="1"/>
    </row>
    <row r="404" spans="1:18" s="5" customFormat="1" ht="15.75" customHeight="1" hidden="1">
      <c r="A404" s="53" t="s">
        <v>238</v>
      </c>
      <c r="B404" s="54"/>
      <c r="C404" s="54"/>
      <c r="D404" s="54"/>
      <c r="E404" s="54"/>
      <c r="F404" s="54"/>
      <c r="G404" s="130"/>
      <c r="H404" s="130"/>
      <c r="I404" s="136"/>
      <c r="J404" s="136"/>
      <c r="K404" s="136"/>
      <c r="L404" s="136"/>
      <c r="M404" s="137"/>
      <c r="N404" s="149"/>
      <c r="O404" s="56"/>
      <c r="P404" s="33"/>
      <c r="R404" s="1"/>
    </row>
    <row r="405" spans="13:17" ht="21" customHeight="1">
      <c r="M405" s="40"/>
      <c r="N405" s="157"/>
      <c r="O405" s="5"/>
      <c r="P405" s="5"/>
      <c r="Q405" s="5"/>
    </row>
    <row r="406" spans="13:17" ht="21" customHeight="1" hidden="1" thickBot="1">
      <c r="M406" s="40"/>
      <c r="N406" s="157"/>
      <c r="O406" s="5"/>
      <c r="P406" s="5"/>
      <c r="Q406" s="5"/>
    </row>
    <row r="407" spans="1:18" s="5" customFormat="1" ht="24" customHeight="1" hidden="1">
      <c r="A407" s="992" t="s">
        <v>268</v>
      </c>
      <c r="B407" s="993"/>
      <c r="C407" s="993"/>
      <c r="D407" s="993"/>
      <c r="E407" s="993"/>
      <c r="F407" s="993"/>
      <c r="G407" s="993"/>
      <c r="H407" s="993"/>
      <c r="I407" s="993"/>
      <c r="J407" s="993"/>
      <c r="K407" s="993"/>
      <c r="L407" s="993"/>
      <c r="M407" s="994"/>
      <c r="N407" s="21"/>
      <c r="O407" s="21"/>
      <c r="P407" s="21"/>
      <c r="Q407" s="21"/>
      <c r="R407" s="256"/>
    </row>
    <row r="408" spans="1:18" s="21" customFormat="1" ht="16.5" customHeight="1" hidden="1">
      <c r="A408" s="850" t="s">
        <v>87</v>
      </c>
      <c r="B408" s="823" t="s">
        <v>88</v>
      </c>
      <c r="C408" s="811" t="s">
        <v>89</v>
      </c>
      <c r="D408" s="823" t="s">
        <v>90</v>
      </c>
      <c r="E408" s="823" t="s">
        <v>91</v>
      </c>
      <c r="F408" s="811" t="s">
        <v>5</v>
      </c>
      <c r="G408" s="811" t="s">
        <v>93</v>
      </c>
      <c r="H408" s="823" t="s">
        <v>94</v>
      </c>
      <c r="I408" s="292" t="s">
        <v>205</v>
      </c>
      <c r="J408" s="292" t="s">
        <v>205</v>
      </c>
      <c r="K408" s="234" t="s">
        <v>98</v>
      </c>
      <c r="L408" s="234" t="s">
        <v>98</v>
      </c>
      <c r="M408" s="313" t="s">
        <v>98</v>
      </c>
      <c r="R408" s="256"/>
    </row>
    <row r="409" spans="1:18" s="21" customFormat="1" ht="34.5" hidden="1">
      <c r="A409" s="850"/>
      <c r="B409" s="823"/>
      <c r="C409" s="811"/>
      <c r="D409" s="823"/>
      <c r="E409" s="823"/>
      <c r="F409" s="811"/>
      <c r="G409" s="811"/>
      <c r="H409" s="823"/>
      <c r="I409" s="292" t="s">
        <v>267</v>
      </c>
      <c r="J409" s="292" t="s">
        <v>299</v>
      </c>
      <c r="K409" s="292" t="s">
        <v>226</v>
      </c>
      <c r="L409" s="292" t="s">
        <v>266</v>
      </c>
      <c r="M409" s="365" t="s">
        <v>302</v>
      </c>
      <c r="N409" s="363"/>
      <c r="O409" s="197"/>
      <c r="P409" s="197"/>
      <c r="Q409" s="197"/>
      <c r="R409" s="256"/>
    </row>
    <row r="410" spans="1:15" ht="27.75" customHeight="1" hidden="1" thickBot="1">
      <c r="A410" s="366" t="s">
        <v>220</v>
      </c>
      <c r="B410" s="320"/>
      <c r="C410" s="320"/>
      <c r="D410" s="234" t="s">
        <v>202</v>
      </c>
      <c r="E410" s="324" t="s">
        <v>158</v>
      </c>
      <c r="F410" s="359"/>
      <c r="G410" s="327"/>
      <c r="H410" s="360"/>
      <c r="I410" s="361"/>
      <c r="J410" s="362"/>
      <c r="K410" s="320"/>
      <c r="L410" s="320"/>
      <c r="M410" s="367"/>
      <c r="N410" s="364"/>
      <c r="O410" s="225"/>
    </row>
    <row r="411" spans="1:15" ht="27.75" customHeight="1" hidden="1">
      <c r="A411" s="368" t="s">
        <v>220</v>
      </c>
      <c r="B411" s="220"/>
      <c r="C411" s="220"/>
      <c r="D411" s="218" t="s">
        <v>202</v>
      </c>
      <c r="E411" s="219" t="s">
        <v>158</v>
      </c>
      <c r="F411" s="221" t="s">
        <v>350</v>
      </c>
      <c r="G411" s="370" t="s">
        <v>303</v>
      </c>
      <c r="H411" s="222">
        <v>45150</v>
      </c>
      <c r="I411" s="224">
        <f>H411+14</f>
        <v>45164</v>
      </c>
      <c r="J411" s="223">
        <f>I411+3</f>
        <v>45167</v>
      </c>
      <c r="K411" s="220">
        <f>J411+2</f>
        <v>45169</v>
      </c>
      <c r="L411" s="220">
        <f>K411+4</f>
        <v>45173</v>
      </c>
      <c r="M411" s="369">
        <f>L411+1</f>
        <v>45174</v>
      </c>
      <c r="N411" s="364"/>
      <c r="O411" s="225"/>
    </row>
    <row r="412" spans="1:15" ht="27.75" customHeight="1" hidden="1">
      <c r="A412" s="368" t="s">
        <v>220</v>
      </c>
      <c r="B412" s="220"/>
      <c r="C412" s="220"/>
      <c r="D412" s="218" t="s">
        <v>202</v>
      </c>
      <c r="E412" s="219" t="s">
        <v>158</v>
      </c>
      <c r="F412" s="221" t="s">
        <v>370</v>
      </c>
      <c r="G412" s="218" t="s">
        <v>303</v>
      </c>
      <c r="H412" s="222">
        <v>45157</v>
      </c>
      <c r="I412" s="224">
        <f>H412+15</f>
        <v>45172</v>
      </c>
      <c r="J412" s="223">
        <f>I412+2</f>
        <v>45174</v>
      </c>
      <c r="K412" s="220">
        <f>J412+3</f>
        <v>45177</v>
      </c>
      <c r="L412" s="220">
        <f>K412+1</f>
        <v>45178</v>
      </c>
      <c r="M412" s="369">
        <f>L412+2</f>
        <v>45180</v>
      </c>
      <c r="N412" s="364"/>
      <c r="O412" s="225"/>
    </row>
    <row r="413" spans="1:15" ht="27.75" customHeight="1" hidden="1">
      <c r="A413" s="368" t="s">
        <v>220</v>
      </c>
      <c r="B413" s="220"/>
      <c r="C413" s="220"/>
      <c r="D413" s="218" t="s">
        <v>202</v>
      </c>
      <c r="E413" s="219" t="s">
        <v>158</v>
      </c>
      <c r="F413" s="221" t="s">
        <v>371</v>
      </c>
      <c r="G413" s="218" t="s">
        <v>303</v>
      </c>
      <c r="H413" s="222">
        <v>45163</v>
      </c>
      <c r="I413" s="224">
        <f>H413+15</f>
        <v>45178</v>
      </c>
      <c r="J413" s="223">
        <f>I413+2</f>
        <v>45180</v>
      </c>
      <c r="K413" s="220">
        <f>J413+3</f>
        <v>45183</v>
      </c>
      <c r="L413" s="220">
        <f>K413+1</f>
        <v>45184</v>
      </c>
      <c r="M413" s="369">
        <f>L413+2</f>
        <v>45186</v>
      </c>
      <c r="N413" s="364"/>
      <c r="O413" s="225"/>
    </row>
    <row r="414" spans="1:15" ht="27.75" customHeight="1" hidden="1">
      <c r="A414" s="368" t="s">
        <v>220</v>
      </c>
      <c r="B414" s="220"/>
      <c r="C414" s="220"/>
      <c r="D414" s="218" t="s">
        <v>202</v>
      </c>
      <c r="E414" s="219" t="s">
        <v>158</v>
      </c>
      <c r="F414" s="221" t="s">
        <v>372</v>
      </c>
      <c r="G414" s="218" t="s">
        <v>303</v>
      </c>
      <c r="H414" s="222">
        <v>45170</v>
      </c>
      <c r="I414" s="224">
        <f>H414+15</f>
        <v>45185</v>
      </c>
      <c r="J414" s="223">
        <f>I414+2</f>
        <v>45187</v>
      </c>
      <c r="K414" s="220">
        <f>J414+3</f>
        <v>45190</v>
      </c>
      <c r="L414" s="220">
        <f>K414+1</f>
        <v>45191</v>
      </c>
      <c r="M414" s="369">
        <f>L414+2</f>
        <v>45193</v>
      </c>
      <c r="N414" s="364"/>
      <c r="O414" s="225"/>
    </row>
    <row r="415" spans="1:15" ht="27.75" customHeight="1" hidden="1">
      <c r="A415" s="368" t="s">
        <v>220</v>
      </c>
      <c r="B415" s="220"/>
      <c r="C415" s="220"/>
      <c r="D415" s="218" t="s">
        <v>202</v>
      </c>
      <c r="E415" s="219" t="s">
        <v>158</v>
      </c>
      <c r="F415" s="221" t="s">
        <v>373</v>
      </c>
      <c r="G415" s="218" t="s">
        <v>303</v>
      </c>
      <c r="H415" s="222">
        <v>45177</v>
      </c>
      <c r="I415" s="224">
        <f>H415+15</f>
        <v>45192</v>
      </c>
      <c r="J415" s="223">
        <f>I415+2</f>
        <v>45194</v>
      </c>
      <c r="K415" s="220">
        <f>J415+3</f>
        <v>45197</v>
      </c>
      <c r="L415" s="220">
        <f>K415+1</f>
        <v>45198</v>
      </c>
      <c r="M415" s="369">
        <f>L415+2</f>
        <v>45200</v>
      </c>
      <c r="N415" s="364"/>
      <c r="O415" s="225"/>
    </row>
    <row r="416" spans="1:15" ht="27.75" customHeight="1" hidden="1">
      <c r="A416" s="371" t="s">
        <v>220</v>
      </c>
      <c r="B416" s="372"/>
      <c r="C416" s="372"/>
      <c r="D416" s="373" t="s">
        <v>202</v>
      </c>
      <c r="E416" s="374" t="s">
        <v>158</v>
      </c>
      <c r="F416" s="375" t="s">
        <v>374</v>
      </c>
      <c r="G416" s="373" t="s">
        <v>303</v>
      </c>
      <c r="H416" s="376">
        <v>45184</v>
      </c>
      <c r="I416" s="377">
        <f>H416+15</f>
        <v>45199</v>
      </c>
      <c r="J416" s="378">
        <f>I416+2</f>
        <v>45201</v>
      </c>
      <c r="K416" s="372">
        <f>J416+3</f>
        <v>45204</v>
      </c>
      <c r="L416" s="372">
        <f>K416+1</f>
        <v>45205</v>
      </c>
      <c r="M416" s="379">
        <f>L416+2</f>
        <v>45207</v>
      </c>
      <c r="N416" s="364"/>
      <c r="O416" s="225"/>
    </row>
    <row r="417" spans="1:15" s="5" customFormat="1" ht="23.25" customHeight="1" hidden="1" thickBot="1">
      <c r="A417" s="983" t="s">
        <v>452</v>
      </c>
      <c r="B417" s="984"/>
      <c r="C417" s="984"/>
      <c r="D417" s="984"/>
      <c r="E417" s="984"/>
      <c r="F417" s="984"/>
      <c r="G417" s="984"/>
      <c r="H417" s="984"/>
      <c r="I417" s="984"/>
      <c r="J417" s="984"/>
      <c r="K417" s="984"/>
      <c r="L417" s="984"/>
      <c r="M417" s="985"/>
      <c r="N417" s="288"/>
      <c r="O417" s="289"/>
    </row>
    <row r="418" spans="1:17" s="290" customFormat="1" ht="23.25" customHeight="1" hidden="1" thickBot="1">
      <c r="A418" s="1004" t="s">
        <v>375</v>
      </c>
      <c r="B418" s="1005"/>
      <c r="C418" s="1005"/>
      <c r="D418" s="1005"/>
      <c r="E418" s="1005"/>
      <c r="F418" s="1005"/>
      <c r="G418" s="1005"/>
      <c r="H418" s="1005"/>
      <c r="I418" s="1005"/>
      <c r="J418" s="1005"/>
      <c r="K418" s="1005"/>
      <c r="L418" s="1005"/>
      <c r="M418" s="1006"/>
      <c r="N418" s="6"/>
      <c r="O418" s="6"/>
      <c r="P418" s="5"/>
      <c r="Q418" s="5"/>
    </row>
    <row r="419" spans="13:17" s="25" customFormat="1" ht="11.25" customHeight="1" thickBot="1">
      <c r="M419" s="59"/>
      <c r="N419" s="56"/>
      <c r="O419" s="56"/>
      <c r="P419" s="33"/>
      <c r="Q419" s="5"/>
    </row>
    <row r="420" spans="1:15" ht="15.75" customHeight="1">
      <c r="A420" s="11" t="s">
        <v>239</v>
      </c>
      <c r="B420" s="12"/>
      <c r="C420" s="12"/>
      <c r="D420" s="12"/>
      <c r="E420" s="12"/>
      <c r="F420" s="12"/>
      <c r="G420" s="12"/>
      <c r="H420" s="12"/>
      <c r="I420" s="12"/>
      <c r="J420" s="13"/>
      <c r="K420" s="5"/>
      <c r="L420" s="5"/>
      <c r="M420" s="40"/>
      <c r="N420" s="40"/>
      <c r="O420" s="40"/>
    </row>
    <row r="421" spans="1:15" ht="15.75" customHeight="1" thickBot="1">
      <c r="A421" s="26" t="s">
        <v>240</v>
      </c>
      <c r="B421" s="27"/>
      <c r="C421" s="27"/>
      <c r="D421" s="27"/>
      <c r="E421" s="27"/>
      <c r="F421" s="27"/>
      <c r="G421" s="27"/>
      <c r="H421" s="27"/>
      <c r="I421" s="27"/>
      <c r="J421" s="28"/>
      <c r="K421" s="5"/>
      <c r="L421" s="5"/>
      <c r="M421" s="149"/>
      <c r="O421" s="40"/>
    </row>
    <row r="422" spans="1:15" ht="16.5" customHeight="1" hidden="1" thickBot="1">
      <c r="A422" s="122"/>
      <c r="B422" s="123"/>
      <c r="C422" s="123"/>
      <c r="D422" s="123"/>
      <c r="E422" s="123"/>
      <c r="F422" s="123"/>
      <c r="G422" s="123"/>
      <c r="H422" s="123"/>
      <c r="I422" s="123"/>
      <c r="J422" s="124"/>
      <c r="K422" s="6"/>
      <c r="L422" s="6"/>
      <c r="N422" s="40"/>
      <c r="O422" s="40"/>
    </row>
    <row r="423" spans="15:17" ht="11.25" customHeight="1" thickBot="1">
      <c r="O423" s="125"/>
      <c r="P423" s="19"/>
      <c r="Q423" s="19"/>
    </row>
    <row r="424" spans="1:15" s="19" customFormat="1" ht="16.5">
      <c r="A424" s="995" t="s">
        <v>61</v>
      </c>
      <c r="B424" s="996"/>
      <c r="C424" s="906" t="s">
        <v>62</v>
      </c>
      <c r="D424" s="968"/>
      <c r="E424" s="201"/>
      <c r="F424" s="200" t="s">
        <v>63</v>
      </c>
      <c r="G424" s="200"/>
      <c r="H424" s="967" t="s">
        <v>248</v>
      </c>
      <c r="I424" s="906"/>
      <c r="J424" s="968"/>
      <c r="K424" s="213" t="s">
        <v>64</v>
      </c>
      <c r="L424" s="214"/>
      <c r="M424" s="215"/>
      <c r="N424" s="211"/>
      <c r="O424" s="125"/>
    </row>
    <row r="425" spans="1:15" s="19" customFormat="1" ht="15.75" customHeight="1">
      <c r="A425" s="986"/>
      <c r="B425" s="987"/>
      <c r="C425" s="208" t="s">
        <v>58</v>
      </c>
      <c r="D425" s="147"/>
      <c r="E425" s="145"/>
      <c r="F425" s="111" t="s">
        <v>59</v>
      </c>
      <c r="G425" s="202"/>
      <c r="H425" s="973" t="s">
        <v>60</v>
      </c>
      <c r="I425" s="974"/>
      <c r="J425" s="975"/>
      <c r="K425" s="146"/>
      <c r="L425" s="144"/>
      <c r="M425" s="65"/>
      <c r="N425" s="216"/>
      <c r="O425" s="125"/>
    </row>
    <row r="426" spans="1:15" s="19" customFormat="1" ht="15.75" customHeight="1">
      <c r="A426" s="988"/>
      <c r="B426" s="989"/>
      <c r="C426" s="208" t="s">
        <v>66</v>
      </c>
      <c r="D426" s="147"/>
      <c r="E426" s="145"/>
      <c r="F426" s="111" t="s">
        <v>67</v>
      </c>
      <c r="G426" s="202"/>
      <c r="H426" s="969" t="s">
        <v>68</v>
      </c>
      <c r="I426" s="970"/>
      <c r="J426" s="971"/>
      <c r="K426" s="146"/>
      <c r="L426" s="144"/>
      <c r="M426" s="65"/>
      <c r="N426" s="212"/>
      <c r="O426" s="125"/>
    </row>
    <row r="427" spans="1:15" s="19" customFormat="1" ht="15.75" customHeight="1" thickBot="1">
      <c r="A427" s="990"/>
      <c r="B427" s="991"/>
      <c r="C427" s="208" t="s">
        <v>318</v>
      </c>
      <c r="D427" s="147"/>
      <c r="E427" s="148"/>
      <c r="F427" s="203" t="s">
        <v>191</v>
      </c>
      <c r="G427" s="204"/>
      <c r="H427" s="980" t="s">
        <v>319</v>
      </c>
      <c r="I427" s="981"/>
      <c r="J427" s="982"/>
      <c r="K427" s="146"/>
      <c r="L427" s="144"/>
      <c r="M427" s="65"/>
      <c r="N427" s="212"/>
      <c r="O427" s="125"/>
    </row>
    <row r="428" spans="1:15" s="19" customFormat="1" ht="15.75" customHeight="1">
      <c r="A428" s="961" t="s">
        <v>149</v>
      </c>
      <c r="B428" s="962"/>
      <c r="C428" s="208" t="s">
        <v>69</v>
      </c>
      <c r="D428" s="147"/>
      <c r="E428" s="145"/>
      <c r="F428" s="202" t="s">
        <v>70</v>
      </c>
      <c r="G428" s="147"/>
      <c r="H428" s="960" t="s">
        <v>71</v>
      </c>
      <c r="I428" s="960"/>
      <c r="J428" s="960"/>
      <c r="K428" s="414" t="s">
        <v>571</v>
      </c>
      <c r="L428" s="144"/>
      <c r="M428" s="65"/>
      <c r="N428" s="212"/>
      <c r="O428" s="125"/>
    </row>
    <row r="429" spans="1:15" s="19" customFormat="1" ht="15.75" customHeight="1">
      <c r="A429" s="963"/>
      <c r="B429" s="964"/>
      <c r="C429" s="208" t="s">
        <v>228</v>
      </c>
      <c r="D429" s="147"/>
      <c r="E429" s="145"/>
      <c r="F429" s="202" t="s">
        <v>50</v>
      </c>
      <c r="G429" s="202"/>
      <c r="H429" s="972" t="s">
        <v>229</v>
      </c>
      <c r="I429" s="960"/>
      <c r="J429" s="960"/>
      <c r="K429" s="414" t="s">
        <v>572</v>
      </c>
      <c r="L429" s="144"/>
      <c r="M429" s="65"/>
      <c r="N429" s="212"/>
      <c r="O429" s="125"/>
    </row>
    <row r="430" spans="1:15" s="19" customFormat="1" ht="15.75" customHeight="1">
      <c r="A430" s="963"/>
      <c r="B430" s="964"/>
      <c r="C430" s="208" t="s">
        <v>144</v>
      </c>
      <c r="D430" s="147"/>
      <c r="E430" s="145"/>
      <c r="F430" s="202" t="s">
        <v>146</v>
      </c>
      <c r="G430" s="147"/>
      <c r="H430" s="960" t="s">
        <v>145</v>
      </c>
      <c r="I430" s="960"/>
      <c r="J430" s="960"/>
      <c r="K430" s="414" t="s">
        <v>581</v>
      </c>
      <c r="L430" s="144"/>
      <c r="M430" s="65"/>
      <c r="N430" s="212"/>
      <c r="O430" s="125"/>
    </row>
    <row r="431" spans="1:15" s="19" customFormat="1" ht="15.75" customHeight="1">
      <c r="A431" s="963"/>
      <c r="B431" s="964"/>
      <c r="C431" s="208" t="s">
        <v>147</v>
      </c>
      <c r="D431" s="147"/>
      <c r="E431" s="145"/>
      <c r="F431" s="202" t="s">
        <v>65</v>
      </c>
      <c r="G431" s="202"/>
      <c r="H431" s="960" t="s">
        <v>148</v>
      </c>
      <c r="I431" s="960"/>
      <c r="J431" s="960"/>
      <c r="K431" s="414" t="s">
        <v>573</v>
      </c>
      <c r="L431" s="144"/>
      <c r="M431" s="65"/>
      <c r="N431" s="212"/>
      <c r="O431" s="64"/>
    </row>
    <row r="432" spans="1:17" s="19" customFormat="1" ht="15.75" customHeight="1" thickBot="1">
      <c r="A432" s="965"/>
      <c r="B432" s="966"/>
      <c r="C432" s="208" t="s">
        <v>263</v>
      </c>
      <c r="D432" s="147"/>
      <c r="E432" s="145"/>
      <c r="F432" s="202" t="s">
        <v>265</v>
      </c>
      <c r="G432" s="202"/>
      <c r="H432" s="972" t="s">
        <v>264</v>
      </c>
      <c r="I432" s="960"/>
      <c r="J432" s="960"/>
      <c r="K432" s="414" t="s">
        <v>574</v>
      </c>
      <c r="L432" s="144"/>
      <c r="M432" s="65"/>
      <c r="N432" s="212"/>
      <c r="O432" s="44"/>
      <c r="P432" s="1"/>
      <c r="Q432" s="1"/>
    </row>
    <row r="433" spans="1:14" ht="16.5">
      <c r="A433" s="976" t="s">
        <v>72</v>
      </c>
      <c r="B433" s="977"/>
      <c r="C433" s="208" t="s">
        <v>73</v>
      </c>
      <c r="D433" s="202"/>
      <c r="E433" s="205"/>
      <c r="F433" s="206" t="s">
        <v>10</v>
      </c>
      <c r="G433" s="207"/>
      <c r="H433" s="1001" t="s">
        <v>74</v>
      </c>
      <c r="I433" s="1002"/>
      <c r="J433" s="1003"/>
      <c r="K433" s="146" t="s">
        <v>75</v>
      </c>
      <c r="L433" s="144"/>
      <c r="M433" s="65"/>
      <c r="N433" s="212"/>
    </row>
    <row r="434" spans="1:14" ht="16.5">
      <c r="A434" s="978"/>
      <c r="B434" s="979"/>
      <c r="C434" s="208" t="s">
        <v>76</v>
      </c>
      <c r="D434" s="202"/>
      <c r="E434" s="208"/>
      <c r="F434" s="209" t="s">
        <v>11</v>
      </c>
      <c r="G434" s="210"/>
      <c r="H434" s="969" t="s">
        <v>156</v>
      </c>
      <c r="I434" s="970"/>
      <c r="J434" s="971"/>
      <c r="K434" s="146" t="s">
        <v>77</v>
      </c>
      <c r="L434" s="144"/>
      <c r="M434" s="65"/>
      <c r="N434" s="212"/>
    </row>
    <row r="435" spans="1:14" ht="16.5">
      <c r="A435" s="978"/>
      <c r="B435" s="979"/>
      <c r="C435" s="1007" t="s">
        <v>78</v>
      </c>
      <c r="D435" s="1008"/>
      <c r="E435" s="208"/>
      <c r="F435" s="209" t="s">
        <v>12</v>
      </c>
      <c r="G435" s="210"/>
      <c r="H435" s="969" t="s">
        <v>79</v>
      </c>
      <c r="I435" s="970"/>
      <c r="J435" s="971"/>
      <c r="K435" s="146" t="s">
        <v>80</v>
      </c>
      <c r="L435" s="144"/>
      <c r="M435" s="65"/>
      <c r="N435" s="212"/>
    </row>
    <row r="436" spans="1:14" ht="16.5">
      <c r="A436" s="978"/>
      <c r="B436" s="979"/>
      <c r="C436" s="1007" t="s">
        <v>81</v>
      </c>
      <c r="D436" s="1008"/>
      <c r="E436" s="208"/>
      <c r="F436" s="209" t="s">
        <v>13</v>
      </c>
      <c r="G436" s="210"/>
      <c r="H436" s="969" t="s">
        <v>82</v>
      </c>
      <c r="I436" s="970"/>
      <c r="J436" s="971"/>
      <c r="K436" s="146" t="s">
        <v>75</v>
      </c>
      <c r="L436" s="144"/>
      <c r="M436" s="65"/>
      <c r="N436" s="212"/>
    </row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  <row r="548" ht="11.25" customHeight="1"/>
    <row r="549" ht="11.25" customHeight="1"/>
    <row r="550" ht="11.25" customHeight="1"/>
    <row r="551" ht="11.25" customHeight="1"/>
    <row r="552" ht="11.25" customHeight="1"/>
    <row r="553" ht="11.25" customHeight="1"/>
    <row r="554" ht="11.25" customHeight="1"/>
    <row r="555" ht="11.25" customHeight="1"/>
    <row r="556" ht="11.25" customHeight="1"/>
    <row r="557" ht="11.25" customHeight="1"/>
    <row r="558" ht="11.25" customHeight="1"/>
    <row r="559" ht="11.25" customHeight="1"/>
    <row r="560" ht="11.25" customHeight="1"/>
    <row r="561" ht="11.25" customHeight="1"/>
    <row r="562" ht="11.25" customHeight="1"/>
    <row r="563" ht="11.25" customHeight="1"/>
    <row r="564" ht="11.25" customHeight="1"/>
    <row r="565" ht="11.25" customHeight="1"/>
    <row r="566" ht="11.25" customHeight="1"/>
    <row r="567" ht="11.25" customHeight="1"/>
    <row r="568" ht="11.25" customHeight="1"/>
    <row r="569" ht="11.25" customHeight="1"/>
    <row r="570" ht="11.25" customHeight="1"/>
    <row r="571" ht="11.25" customHeight="1"/>
    <row r="572" ht="11.25" customHeight="1"/>
    <row r="573" ht="11.25" customHeight="1"/>
    <row r="574" ht="11.25" customHeight="1"/>
    <row r="575" ht="11.25" customHeight="1"/>
    <row r="576" ht="11.25" customHeight="1"/>
    <row r="577" ht="11.25" customHeight="1"/>
    <row r="578" ht="11.25" customHeight="1"/>
    <row r="579" ht="11.25" customHeight="1"/>
    <row r="580" ht="11.25" customHeight="1"/>
    <row r="581" ht="11.25" customHeight="1"/>
    <row r="582" ht="11.25" customHeight="1"/>
    <row r="583" ht="11.25" customHeight="1"/>
    <row r="584" ht="11.25" customHeight="1"/>
    <row r="585" ht="11.25" customHeight="1"/>
    <row r="586" ht="11.25" customHeight="1"/>
    <row r="587" ht="11.25" customHeight="1"/>
    <row r="588" ht="11.25" customHeight="1"/>
    <row r="589" ht="11.25" customHeight="1"/>
    <row r="590" ht="11.25" customHeight="1"/>
    <row r="591" ht="11.25" customHeight="1"/>
    <row r="592" ht="11.25" customHeight="1"/>
    <row r="593" ht="11.25" customHeight="1"/>
    <row r="594" ht="11.25" customHeight="1"/>
    <row r="595" ht="11.25" customHeight="1"/>
    <row r="596" ht="11.25" customHeight="1"/>
    <row r="597" ht="11.25" customHeight="1"/>
    <row r="598" ht="11.25" customHeight="1"/>
    <row r="599" ht="11.25" customHeight="1"/>
    <row r="600" ht="11.25" customHeight="1"/>
    <row r="601" ht="11.25" customHeight="1"/>
    <row r="602" ht="11.25" customHeight="1"/>
    <row r="603" ht="11.25" customHeight="1"/>
    <row r="604" ht="11.25" customHeight="1"/>
    <row r="605" ht="11.25" customHeight="1"/>
    <row r="606" ht="11.25" customHeight="1"/>
    <row r="607" ht="11.25" customHeight="1"/>
    <row r="608" ht="11.25" customHeight="1"/>
    <row r="609" ht="11.25" customHeight="1"/>
    <row r="610" ht="11.25" customHeight="1"/>
    <row r="611" ht="11.25" customHeight="1"/>
    <row r="612" ht="11.25" customHeight="1"/>
    <row r="613" ht="11.25" customHeight="1"/>
    <row r="614" ht="11.25" customHeight="1"/>
    <row r="615" ht="11.25" customHeight="1"/>
    <row r="616" ht="11.25" customHeight="1"/>
    <row r="617" ht="11.25" customHeight="1"/>
    <row r="618" ht="11.25" customHeight="1"/>
    <row r="619" ht="11.25" customHeight="1"/>
    <row r="620" ht="11.25" customHeight="1"/>
    <row r="621" ht="11.25" customHeight="1"/>
    <row r="622" ht="11.25" customHeight="1"/>
    <row r="623" ht="11.25" customHeight="1"/>
    <row r="624" ht="11.25" customHeight="1"/>
    <row r="625" ht="11.25" customHeight="1"/>
    <row r="626" ht="11.25" customHeight="1"/>
    <row r="627" ht="11.25" customHeight="1"/>
    <row r="628" ht="11.25" customHeight="1"/>
    <row r="629" ht="11.25" customHeight="1"/>
    <row r="630" ht="11.25" customHeight="1"/>
    <row r="631" ht="11.25" customHeight="1"/>
    <row r="632" ht="11.25" customHeight="1"/>
    <row r="633" ht="11.25" customHeight="1"/>
    <row r="634" ht="11.25" customHeight="1"/>
    <row r="635" ht="11.25" customHeight="1"/>
    <row r="636" ht="11.25" customHeight="1"/>
    <row r="637" ht="11.25" customHeight="1"/>
    <row r="638" ht="11.25" customHeight="1"/>
    <row r="639" ht="11.25" customHeight="1"/>
    <row r="640" ht="11.25" customHeight="1"/>
    <row r="641" ht="11.25" customHeight="1"/>
    <row r="642" ht="11.25" customHeight="1"/>
    <row r="643" ht="11.25" customHeight="1"/>
    <row r="644" ht="11.25" customHeight="1"/>
    <row r="645" ht="11.25" customHeight="1"/>
    <row r="646" ht="11.25" customHeight="1"/>
    <row r="647" ht="11.25" customHeight="1"/>
    <row r="648" ht="11.25" customHeight="1"/>
    <row r="649" ht="11.25" customHeight="1"/>
    <row r="650" ht="11.25" customHeight="1"/>
    <row r="651" ht="11.25" customHeight="1"/>
    <row r="652" ht="11.25" customHeight="1"/>
    <row r="653" ht="11.25" customHeight="1"/>
    <row r="654" ht="11.25" customHeight="1"/>
    <row r="655" ht="11.25" customHeight="1"/>
    <row r="656" ht="11.25" customHeight="1"/>
    <row r="657" ht="11.25" customHeight="1"/>
    <row r="658" ht="11.25" customHeight="1"/>
    <row r="659" ht="11.25" customHeight="1"/>
    <row r="660" ht="11.25" customHeight="1"/>
    <row r="661" ht="11.25" customHeight="1"/>
    <row r="662" ht="11.25" customHeight="1"/>
    <row r="663" ht="11.25" customHeight="1"/>
    <row r="664" ht="11.25" customHeight="1"/>
    <row r="665" ht="11.25" customHeight="1"/>
    <row r="666" ht="11.25" customHeight="1"/>
    <row r="667" ht="11.25" customHeight="1"/>
    <row r="668" ht="11.25" customHeight="1"/>
    <row r="669" ht="11.25" customHeight="1"/>
    <row r="670" ht="11.25" customHeight="1"/>
    <row r="671" ht="11.25" customHeight="1"/>
    <row r="672" ht="11.25" customHeight="1"/>
    <row r="673" ht="11.25" customHeight="1"/>
    <row r="674" ht="11.25" customHeight="1"/>
    <row r="675" ht="11.25" customHeight="1"/>
    <row r="676" ht="11.25" customHeight="1"/>
    <row r="677" ht="11.25" customHeight="1"/>
    <row r="678" ht="11.25" customHeight="1"/>
    <row r="679" ht="11.25" customHeight="1"/>
    <row r="680" ht="11.25" customHeight="1"/>
    <row r="681" ht="11.25" customHeight="1"/>
    <row r="682" ht="11.25" customHeight="1"/>
    <row r="683" ht="11.25" customHeight="1"/>
    <row r="684" ht="11.25" customHeight="1"/>
    <row r="685" ht="11.25" customHeight="1"/>
    <row r="686" ht="11.25" customHeight="1"/>
    <row r="687" ht="11.25" customHeight="1"/>
    <row r="688" ht="11.25" customHeight="1"/>
    <row r="689" ht="11.25" customHeight="1"/>
    <row r="690" ht="11.25" customHeight="1"/>
    <row r="691" ht="11.25" customHeight="1"/>
    <row r="692" ht="11.25" customHeight="1"/>
    <row r="693" ht="11.25" customHeight="1"/>
    <row r="694" ht="11.25" customHeight="1"/>
    <row r="695" ht="11.25" customHeight="1"/>
    <row r="696" ht="11.25" customHeight="1"/>
    <row r="697" ht="11.25" customHeight="1"/>
    <row r="698" ht="11.25" customHeight="1"/>
    <row r="699" ht="11.25" customHeight="1"/>
    <row r="700" ht="11.25" customHeight="1"/>
    <row r="701" ht="11.25" customHeight="1"/>
    <row r="702" ht="11.25" customHeight="1"/>
    <row r="703" ht="11.25" customHeight="1"/>
    <row r="704" ht="11.25" customHeight="1"/>
    <row r="705" ht="11.25" customHeight="1"/>
    <row r="706" ht="11.25" customHeight="1"/>
    <row r="707" ht="11.25" customHeight="1"/>
    <row r="708" ht="11.25" customHeight="1"/>
    <row r="709" ht="11.25" customHeight="1"/>
    <row r="710" ht="11.25" customHeight="1"/>
    <row r="711" ht="11.25" customHeight="1"/>
    <row r="712" ht="11.25" customHeight="1"/>
    <row r="713" ht="11.25" customHeight="1"/>
    <row r="714" ht="11.25" customHeight="1"/>
    <row r="715" ht="11.25" customHeight="1"/>
    <row r="716" ht="11.25" customHeight="1"/>
    <row r="717" ht="11.25" customHeight="1"/>
    <row r="718" ht="11.25" customHeight="1"/>
    <row r="719" ht="11.25" customHeight="1"/>
    <row r="720" ht="11.25" customHeight="1"/>
    <row r="721" ht="11.25" customHeight="1"/>
    <row r="722" ht="11.25" customHeight="1"/>
    <row r="723" ht="11.25" customHeight="1"/>
    <row r="724" ht="11.25" customHeight="1"/>
    <row r="725" ht="11.25" customHeight="1"/>
    <row r="726" ht="11.25" customHeight="1"/>
    <row r="727" ht="11.25" customHeight="1"/>
    <row r="728" ht="11.25" customHeight="1"/>
    <row r="729" ht="11.25" customHeight="1"/>
    <row r="730" ht="11.25" customHeight="1"/>
    <row r="731" ht="11.25" customHeight="1"/>
    <row r="732" ht="11.25" customHeight="1"/>
    <row r="733" ht="11.25" customHeight="1"/>
    <row r="734" ht="11.25" customHeight="1"/>
    <row r="735" ht="11.25" customHeight="1"/>
    <row r="736" ht="11.25" customHeight="1"/>
    <row r="737" ht="11.25" customHeight="1"/>
    <row r="738" ht="11.25" customHeight="1"/>
    <row r="739" ht="11.25" customHeight="1"/>
    <row r="740" ht="11.25" customHeight="1"/>
    <row r="741" ht="11.25" customHeight="1"/>
    <row r="742" ht="11.25" customHeight="1"/>
    <row r="743" ht="11.25" customHeight="1"/>
    <row r="744" ht="11.25" customHeight="1"/>
    <row r="745" ht="11.25" customHeight="1"/>
    <row r="746" ht="11.25" customHeight="1"/>
    <row r="747" ht="11.25" customHeight="1"/>
    <row r="748" ht="11.25" customHeight="1"/>
    <row r="749" ht="11.25" customHeight="1"/>
    <row r="750" ht="11.25" customHeight="1"/>
    <row r="751" ht="11.25" customHeight="1"/>
    <row r="752" ht="11.25" customHeight="1"/>
    <row r="753" ht="11.25" customHeight="1"/>
    <row r="754" ht="11.25" customHeight="1"/>
    <row r="755" ht="11.25" customHeight="1"/>
    <row r="756" ht="11.25" customHeight="1"/>
    <row r="757" ht="11.25" customHeight="1"/>
    <row r="758" ht="11.25" customHeight="1"/>
    <row r="759" ht="11.25" customHeight="1"/>
    <row r="760" ht="11.25" customHeight="1"/>
    <row r="761" ht="11.25" customHeight="1"/>
    <row r="762" ht="11.25" customHeight="1"/>
    <row r="763" ht="11.25" customHeight="1"/>
    <row r="764" ht="11.25" customHeight="1"/>
    <row r="765" ht="11.25" customHeight="1"/>
    <row r="766" ht="11.25" customHeight="1"/>
    <row r="767" ht="11.25" customHeight="1"/>
    <row r="768" ht="11.25" customHeight="1"/>
    <row r="769" ht="11.25" customHeight="1"/>
    <row r="770" ht="11.25" customHeight="1"/>
    <row r="771" ht="11.25" customHeight="1"/>
    <row r="772" ht="11.25" customHeight="1"/>
    <row r="773" ht="11.25" customHeight="1"/>
    <row r="774" ht="11.25" customHeight="1"/>
    <row r="775" ht="11.25" customHeight="1"/>
    <row r="776" ht="11.25" customHeight="1"/>
    <row r="777" ht="11.25" customHeight="1"/>
    <row r="778" ht="11.25" customHeight="1"/>
    <row r="779" ht="11.25" customHeight="1"/>
    <row r="780" ht="11.25" customHeight="1"/>
    <row r="781" ht="11.25" customHeight="1"/>
    <row r="782" ht="11.25" customHeight="1"/>
    <row r="783" ht="11.25" customHeight="1"/>
    <row r="784" ht="11.25" customHeight="1"/>
    <row r="785" ht="11.25" customHeight="1"/>
    <row r="786" ht="11.25" customHeight="1"/>
    <row r="787" ht="11.25" customHeight="1"/>
    <row r="788" ht="11.25" customHeight="1"/>
    <row r="789" ht="11.25" customHeight="1"/>
    <row r="790" ht="11.25" customHeight="1"/>
    <row r="791" ht="11.25" customHeight="1"/>
    <row r="792" ht="11.25" customHeight="1"/>
    <row r="793" ht="11.25" customHeight="1"/>
    <row r="794" ht="11.25" customHeight="1"/>
    <row r="795" ht="11.25" customHeight="1"/>
    <row r="796" ht="11.25" customHeight="1"/>
    <row r="797" ht="11.25" customHeight="1"/>
    <row r="798" ht="11.25" customHeight="1"/>
    <row r="799" ht="11.25" customHeight="1"/>
    <row r="800" ht="11.25" customHeight="1"/>
    <row r="801" ht="11.25" customHeight="1"/>
    <row r="802" ht="11.25" customHeight="1"/>
    <row r="803" ht="11.25" customHeight="1"/>
    <row r="804" ht="11.25" customHeight="1"/>
    <row r="805" ht="11.25" customHeight="1"/>
    <row r="806" ht="11.25" customHeight="1"/>
    <row r="807" ht="11.25" customHeight="1"/>
    <row r="808" ht="11.25" customHeight="1"/>
    <row r="809" ht="11.25" customHeight="1"/>
    <row r="810" ht="11.25" customHeight="1"/>
    <row r="811" ht="11.25" customHeight="1"/>
    <row r="812" ht="11.25" customHeight="1"/>
    <row r="813" ht="11.25" customHeight="1"/>
    <row r="814" ht="11.25" customHeight="1"/>
    <row r="815" ht="11.25" customHeight="1"/>
  </sheetData>
  <sheetProtection/>
  <mergeCells count="513">
    <mergeCell ref="C298:C299"/>
    <mergeCell ref="D298:D299"/>
    <mergeCell ref="E298:E299"/>
    <mergeCell ref="F298:F299"/>
    <mergeCell ref="G298:G299"/>
    <mergeCell ref="H298:H299"/>
    <mergeCell ref="V322:V323"/>
    <mergeCell ref="R322:R323"/>
    <mergeCell ref="S322:S323"/>
    <mergeCell ref="U322:U323"/>
    <mergeCell ref="L340:L341"/>
    <mergeCell ref="K340:K341"/>
    <mergeCell ref="A338:N338"/>
    <mergeCell ref="A322:A323"/>
    <mergeCell ref="K322:K323"/>
    <mergeCell ref="H322:H323"/>
    <mergeCell ref="T322:T323"/>
    <mergeCell ref="A346:A347"/>
    <mergeCell ref="B342:B343"/>
    <mergeCell ref="C342:C343"/>
    <mergeCell ref="C340:C341"/>
    <mergeCell ref="D340:D341"/>
    <mergeCell ref="H346:H347"/>
    <mergeCell ref="H342:H343"/>
    <mergeCell ref="H344:H345"/>
    <mergeCell ref="H340:H341"/>
    <mergeCell ref="E346:E347"/>
    <mergeCell ref="F346:F347"/>
    <mergeCell ref="G348:G349"/>
    <mergeCell ref="G342:G343"/>
    <mergeCell ref="G344:G345"/>
    <mergeCell ref="G346:G347"/>
    <mergeCell ref="E342:E343"/>
    <mergeCell ref="F342:F343"/>
    <mergeCell ref="L322:L323"/>
    <mergeCell ref="M322:M323"/>
    <mergeCell ref="H334:H335"/>
    <mergeCell ref="B334:B335"/>
    <mergeCell ref="C334:C335"/>
    <mergeCell ref="J322:J323"/>
    <mergeCell ref="H269:H270"/>
    <mergeCell ref="J269:J270"/>
    <mergeCell ref="A283:Q283"/>
    <mergeCell ref="J340:J341"/>
    <mergeCell ref="I340:I341"/>
    <mergeCell ref="G340:G341"/>
    <mergeCell ref="M340:M341"/>
    <mergeCell ref="A297:I297"/>
    <mergeCell ref="A298:A299"/>
    <mergeCell ref="B298:B299"/>
    <mergeCell ref="A266:O266"/>
    <mergeCell ref="A269:A270"/>
    <mergeCell ref="I284:I285"/>
    <mergeCell ref="O263:O264"/>
    <mergeCell ref="B340:B341"/>
    <mergeCell ref="E334:E335"/>
    <mergeCell ref="G334:G335"/>
    <mergeCell ref="F334:F335"/>
    <mergeCell ref="K269:K270"/>
    <mergeCell ref="E269:E270"/>
    <mergeCell ref="B269:B270"/>
    <mergeCell ref="F269:F270"/>
    <mergeCell ref="I263:I264"/>
    <mergeCell ref="E284:E285"/>
    <mergeCell ref="A284:A285"/>
    <mergeCell ref="F284:F285"/>
    <mergeCell ref="G284:G285"/>
    <mergeCell ref="G269:G270"/>
    <mergeCell ref="C269:C270"/>
    <mergeCell ref="H284:H285"/>
    <mergeCell ref="J81:J82"/>
    <mergeCell ref="M81:M82"/>
    <mergeCell ref="F157:G157"/>
    <mergeCell ref="K150:K151"/>
    <mergeCell ref="F156:G156"/>
    <mergeCell ref="I149:I151"/>
    <mergeCell ref="A115:I115"/>
    <mergeCell ref="A119:J119"/>
    <mergeCell ref="L263:L264"/>
    <mergeCell ref="J263:J264"/>
    <mergeCell ref="J284:J285"/>
    <mergeCell ref="L269:L270"/>
    <mergeCell ref="J261:J262"/>
    <mergeCell ref="A294:Q294"/>
    <mergeCell ref="L284:L285"/>
    <mergeCell ref="D284:D285"/>
    <mergeCell ref="B284:B285"/>
    <mergeCell ref="D269:D270"/>
    <mergeCell ref="I81:I82"/>
    <mergeCell ref="A76:N76"/>
    <mergeCell ref="D71:D72"/>
    <mergeCell ref="D81:D82"/>
    <mergeCell ref="D73:D74"/>
    <mergeCell ref="I73:I74"/>
    <mergeCell ref="F81:F82"/>
    <mergeCell ref="G81:G82"/>
    <mergeCell ref="B71:B72"/>
    <mergeCell ref="N81:N82"/>
    <mergeCell ref="A73:A74"/>
    <mergeCell ref="C71:C72"/>
    <mergeCell ref="H73:H74"/>
    <mergeCell ref="B73:B74"/>
    <mergeCell ref="F63:F64"/>
    <mergeCell ref="H81:H82"/>
    <mergeCell ref="B81:B82"/>
    <mergeCell ref="D66:D67"/>
    <mergeCell ref="G71:G72"/>
    <mergeCell ref="C59:C62"/>
    <mergeCell ref="E66:E67"/>
    <mergeCell ref="I59:I62"/>
    <mergeCell ref="B63:B64"/>
    <mergeCell ref="C63:C64"/>
    <mergeCell ref="G63:G64"/>
    <mergeCell ref="H55:H56"/>
    <mergeCell ref="D68:D69"/>
    <mergeCell ref="E71:E72"/>
    <mergeCell ref="G57:G58"/>
    <mergeCell ref="G68:G69"/>
    <mergeCell ref="E59:E62"/>
    <mergeCell ref="E57:E58"/>
    <mergeCell ref="D57:D58"/>
    <mergeCell ref="F71:F72"/>
    <mergeCell ref="D55:D56"/>
    <mergeCell ref="D59:D62"/>
    <mergeCell ref="I63:I64"/>
    <mergeCell ref="E63:E64"/>
    <mergeCell ref="N55:N56"/>
    <mergeCell ref="H63:H64"/>
    <mergeCell ref="J55:J56"/>
    <mergeCell ref="M55:M56"/>
    <mergeCell ref="G59:G62"/>
    <mergeCell ref="E55:E56"/>
    <mergeCell ref="C2:F2"/>
    <mergeCell ref="A5:H5"/>
    <mergeCell ref="A4:H4"/>
    <mergeCell ref="H8:H9"/>
    <mergeCell ref="B8:B9"/>
    <mergeCell ref="B55:B56"/>
    <mergeCell ref="A51:M51"/>
    <mergeCell ref="I17:L17"/>
    <mergeCell ref="L55:L56"/>
    <mergeCell ref="K55:K56"/>
    <mergeCell ref="H71:H72"/>
    <mergeCell ref="F55:F56"/>
    <mergeCell ref="F68:F69"/>
    <mergeCell ref="F66:F67"/>
    <mergeCell ref="H59:H62"/>
    <mergeCell ref="I8:L8"/>
    <mergeCell ref="G55:G56"/>
    <mergeCell ref="H66:H67"/>
    <mergeCell ref="F57:F58"/>
    <mergeCell ref="G66:G67"/>
    <mergeCell ref="B57:B58"/>
    <mergeCell ref="C68:C69"/>
    <mergeCell ref="A7:M7"/>
    <mergeCell ref="F8:F9"/>
    <mergeCell ref="E8:E9"/>
    <mergeCell ref="G8:G9"/>
    <mergeCell ref="E68:E69"/>
    <mergeCell ref="A59:A62"/>
    <mergeCell ref="D63:D64"/>
    <mergeCell ref="C57:C58"/>
    <mergeCell ref="A66:A67"/>
    <mergeCell ref="A177:K177"/>
    <mergeCell ref="C66:C67"/>
    <mergeCell ref="B68:B69"/>
    <mergeCell ref="D8:D9"/>
    <mergeCell ref="C8:C9"/>
    <mergeCell ref="A8:A9"/>
    <mergeCell ref="B59:B62"/>
    <mergeCell ref="A57:A58"/>
    <mergeCell ref="C55:C56"/>
    <mergeCell ref="I57:I58"/>
    <mergeCell ref="H57:H58"/>
    <mergeCell ref="F59:F62"/>
    <mergeCell ref="K305:K306"/>
    <mergeCell ref="L261:L262"/>
    <mergeCell ref="A152:L152"/>
    <mergeCell ref="K164:K165"/>
    <mergeCell ref="F154:G154"/>
    <mergeCell ref="F153:G153"/>
    <mergeCell ref="A63:A64"/>
    <mergeCell ref="X8:X9"/>
    <mergeCell ref="T8:T9"/>
    <mergeCell ref="W8:W9"/>
    <mergeCell ref="V8:V9"/>
    <mergeCell ref="U8:U9"/>
    <mergeCell ref="O55:O56"/>
    <mergeCell ref="A52:M52"/>
    <mergeCell ref="A55:A56"/>
    <mergeCell ref="H436:J436"/>
    <mergeCell ref="H433:J433"/>
    <mergeCell ref="H435:J435"/>
    <mergeCell ref="F408:F409"/>
    <mergeCell ref="H432:J432"/>
    <mergeCell ref="A418:M418"/>
    <mergeCell ref="C436:D436"/>
    <mergeCell ref="C435:D435"/>
    <mergeCell ref="H425:J425"/>
    <mergeCell ref="A433:B436"/>
    <mergeCell ref="O403:P403"/>
    <mergeCell ref="H426:J426"/>
    <mergeCell ref="H427:J427"/>
    <mergeCell ref="A417:M417"/>
    <mergeCell ref="A425:B427"/>
    <mergeCell ref="A407:M407"/>
    <mergeCell ref="B408:B409"/>
    <mergeCell ref="A424:B424"/>
    <mergeCell ref="C424:D424"/>
    <mergeCell ref="H408:H409"/>
    <mergeCell ref="E408:E409"/>
    <mergeCell ref="H434:J434"/>
    <mergeCell ref="G408:G409"/>
    <mergeCell ref="C408:C409"/>
    <mergeCell ref="D408:D409"/>
    <mergeCell ref="H431:J431"/>
    <mergeCell ref="H430:J430"/>
    <mergeCell ref="H429:J429"/>
    <mergeCell ref="E392:E393"/>
    <mergeCell ref="C392:C393"/>
    <mergeCell ref="B392:B393"/>
    <mergeCell ref="H428:J428"/>
    <mergeCell ref="A428:B432"/>
    <mergeCell ref="A408:A409"/>
    <mergeCell ref="H424:J424"/>
    <mergeCell ref="D392:D393"/>
    <mergeCell ref="F392:F393"/>
    <mergeCell ref="A392:A393"/>
    <mergeCell ref="B346:B347"/>
    <mergeCell ref="A366:A367"/>
    <mergeCell ref="D350:D351"/>
    <mergeCell ref="O402:P402"/>
    <mergeCell ref="G392:G393"/>
    <mergeCell ref="H392:H393"/>
    <mergeCell ref="L374:L375"/>
    <mergeCell ref="A386:O386"/>
    <mergeCell ref="A387:O387"/>
    <mergeCell ref="L399:M399"/>
    <mergeCell ref="A374:A375"/>
    <mergeCell ref="F374:F375"/>
    <mergeCell ref="E374:E375"/>
    <mergeCell ref="D366:D367"/>
    <mergeCell ref="B374:B375"/>
    <mergeCell ref="A362:P362"/>
    <mergeCell ref="C366:C367"/>
    <mergeCell ref="M369:N369"/>
    <mergeCell ref="D374:D375"/>
    <mergeCell ref="E366:E367"/>
    <mergeCell ref="F366:F367"/>
    <mergeCell ref="I374:I375"/>
    <mergeCell ref="J374:J375"/>
    <mergeCell ref="G366:G367"/>
    <mergeCell ref="K263:K264"/>
    <mergeCell ref="N261:N262"/>
    <mergeCell ref="M261:M262"/>
    <mergeCell ref="L259:L260"/>
    <mergeCell ref="K373:O373"/>
    <mergeCell ref="C374:C375"/>
    <mergeCell ref="H366:H367"/>
    <mergeCell ref="K374:K375"/>
    <mergeCell ref="G374:G375"/>
    <mergeCell ref="H374:H375"/>
    <mergeCell ref="J193:K193"/>
    <mergeCell ref="K181:K182"/>
    <mergeCell ref="A194:K194"/>
    <mergeCell ref="F180:F182"/>
    <mergeCell ref="M370:N370"/>
    <mergeCell ref="A340:A341"/>
    <mergeCell ref="B366:B367"/>
    <mergeCell ref="N263:N264"/>
    <mergeCell ref="M259:M260"/>
    <mergeCell ref="M263:M264"/>
    <mergeCell ref="F163:F165"/>
    <mergeCell ref="I163:K163"/>
    <mergeCell ref="F155:G155"/>
    <mergeCell ref="G163:G165"/>
    <mergeCell ref="H163:H165"/>
    <mergeCell ref="A193:G193"/>
    <mergeCell ref="J179:K179"/>
    <mergeCell ref="I181:I182"/>
    <mergeCell ref="I180:K180"/>
    <mergeCell ref="E180:E182"/>
    <mergeCell ref="F102:F103"/>
    <mergeCell ref="C149:C151"/>
    <mergeCell ref="J150:J151"/>
    <mergeCell ref="J149:L149"/>
    <mergeCell ref="A116:I116"/>
    <mergeCell ref="A114:I114"/>
    <mergeCell ref="L150:L151"/>
    <mergeCell ref="H149:H151"/>
    <mergeCell ref="B149:B151"/>
    <mergeCell ref="B66:B67"/>
    <mergeCell ref="C81:C82"/>
    <mergeCell ref="A77:N77"/>
    <mergeCell ref="E81:E82"/>
    <mergeCell ref="A80:N80"/>
    <mergeCell ref="A68:A69"/>
    <mergeCell ref="I71:I72"/>
    <mergeCell ref="E73:E74"/>
    <mergeCell ref="H68:H69"/>
    <mergeCell ref="A81:A82"/>
    <mergeCell ref="I68:I69"/>
    <mergeCell ref="N83:N84"/>
    <mergeCell ref="L83:L84"/>
    <mergeCell ref="K83:K84"/>
    <mergeCell ref="C102:C103"/>
    <mergeCell ref="J83:J84"/>
    <mergeCell ref="K81:K82"/>
    <mergeCell ref="A97:N97"/>
    <mergeCell ref="M83:M84"/>
    <mergeCell ref="A101:I101"/>
    <mergeCell ref="F73:F74"/>
    <mergeCell ref="G73:G74"/>
    <mergeCell ref="I83:I84"/>
    <mergeCell ref="A71:A72"/>
    <mergeCell ref="L81:L82"/>
    <mergeCell ref="G102:G103"/>
    <mergeCell ref="E102:E103"/>
    <mergeCell ref="A102:A103"/>
    <mergeCell ref="B102:B103"/>
    <mergeCell ref="H102:H103"/>
    <mergeCell ref="I66:I67"/>
    <mergeCell ref="C73:C74"/>
    <mergeCell ref="E149:E151"/>
    <mergeCell ref="H120:H121"/>
    <mergeCell ref="A147:J147"/>
    <mergeCell ref="A149:A151"/>
    <mergeCell ref="D102:D103"/>
    <mergeCell ref="F120:F121"/>
    <mergeCell ref="E120:E121"/>
    <mergeCell ref="G120:G121"/>
    <mergeCell ref="A176:K176"/>
    <mergeCell ref="A146:J146"/>
    <mergeCell ref="B120:B121"/>
    <mergeCell ref="F149:G151"/>
    <mergeCell ref="A163:A165"/>
    <mergeCell ref="C163:C165"/>
    <mergeCell ref="A148:L148"/>
    <mergeCell ref="A159:L159"/>
    <mergeCell ref="A120:A121"/>
    <mergeCell ref="I120:J120"/>
    <mergeCell ref="A158:L158"/>
    <mergeCell ref="C120:C121"/>
    <mergeCell ref="D149:D151"/>
    <mergeCell ref="D120:D121"/>
    <mergeCell ref="J164:J165"/>
    <mergeCell ref="B163:B165"/>
    <mergeCell ref="A160:L160"/>
    <mergeCell ref="E163:E165"/>
    <mergeCell ref="D163:D165"/>
    <mergeCell ref="I164:I165"/>
    <mergeCell ref="A237:I237"/>
    <mergeCell ref="C197:C198"/>
    <mergeCell ref="F197:F198"/>
    <mergeCell ref="A225:K225"/>
    <mergeCell ref="B197:B198"/>
    <mergeCell ref="G197:G198"/>
    <mergeCell ref="H197:H198"/>
    <mergeCell ref="E229:E230"/>
    <mergeCell ref="A229:A230"/>
    <mergeCell ref="E197:E198"/>
    <mergeCell ref="A196:K196"/>
    <mergeCell ref="B180:B182"/>
    <mergeCell ref="D180:D182"/>
    <mergeCell ref="J181:J182"/>
    <mergeCell ref="B229:B230"/>
    <mergeCell ref="A180:A182"/>
    <mergeCell ref="G180:G182"/>
    <mergeCell ref="H180:H182"/>
    <mergeCell ref="C180:C182"/>
    <mergeCell ref="H229:H230"/>
    <mergeCell ref="A238:K238"/>
    <mergeCell ref="G305:G306"/>
    <mergeCell ref="C284:C285"/>
    <mergeCell ref="K284:K285"/>
    <mergeCell ref="H305:H306"/>
    <mergeCell ref="G322:G323"/>
    <mergeCell ref="J305:J306"/>
    <mergeCell ref="A295:Q295"/>
    <mergeCell ref="N259:N260"/>
    <mergeCell ref="K261:K262"/>
    <mergeCell ref="I269:I270"/>
    <mergeCell ref="B255:B256"/>
    <mergeCell ref="A255:A256"/>
    <mergeCell ref="C229:C230"/>
    <mergeCell ref="G239:G240"/>
    <mergeCell ref="F239:F240"/>
    <mergeCell ref="B239:B240"/>
    <mergeCell ref="A236:I236"/>
    <mergeCell ref="G255:G256"/>
    <mergeCell ref="I239:K239"/>
    <mergeCell ref="O259:O260"/>
    <mergeCell ref="A251:K251"/>
    <mergeCell ref="L305:L306"/>
    <mergeCell ref="A226:K226"/>
    <mergeCell ref="D239:D240"/>
    <mergeCell ref="E239:E240"/>
    <mergeCell ref="A239:A240"/>
    <mergeCell ref="F229:F230"/>
    <mergeCell ref="D229:D230"/>
    <mergeCell ref="C239:C240"/>
    <mergeCell ref="K255:K256"/>
    <mergeCell ref="J255:J256"/>
    <mergeCell ref="A252:K252"/>
    <mergeCell ref="K257:K258"/>
    <mergeCell ref="J257:J258"/>
    <mergeCell ref="F255:F256"/>
    <mergeCell ref="H239:H240"/>
    <mergeCell ref="L257:L258"/>
    <mergeCell ref="L255:L256"/>
    <mergeCell ref="C255:C256"/>
    <mergeCell ref="E255:E256"/>
    <mergeCell ref="O261:O262"/>
    <mergeCell ref="N257:N258"/>
    <mergeCell ref="I261:I262"/>
    <mergeCell ref="K259:K260"/>
    <mergeCell ref="M257:M258"/>
    <mergeCell ref="I259:I260"/>
    <mergeCell ref="A197:A198"/>
    <mergeCell ref="I197:K197"/>
    <mergeCell ref="C305:C306"/>
    <mergeCell ref="D305:D306"/>
    <mergeCell ref="D197:D198"/>
    <mergeCell ref="A301:I301"/>
    <mergeCell ref="H255:H256"/>
    <mergeCell ref="A265:O265"/>
    <mergeCell ref="G229:G230"/>
    <mergeCell ref="O257:O258"/>
    <mergeCell ref="A342:A343"/>
    <mergeCell ref="B322:B323"/>
    <mergeCell ref="D322:D323"/>
    <mergeCell ref="I255:I256"/>
    <mergeCell ref="J259:J260"/>
    <mergeCell ref="I257:I258"/>
    <mergeCell ref="A305:A306"/>
    <mergeCell ref="B305:B306"/>
    <mergeCell ref="D255:D256"/>
    <mergeCell ref="I305:I306"/>
    <mergeCell ref="F305:F306"/>
    <mergeCell ref="E305:E306"/>
    <mergeCell ref="E344:E345"/>
    <mergeCell ref="D346:D347"/>
    <mergeCell ref="D334:D335"/>
    <mergeCell ref="E340:E341"/>
    <mergeCell ref="E322:E323"/>
    <mergeCell ref="A319:N319"/>
    <mergeCell ref="I334:N334"/>
    <mergeCell ref="D344:D345"/>
    <mergeCell ref="D342:D343"/>
    <mergeCell ref="F322:F323"/>
    <mergeCell ref="C360:C361"/>
    <mergeCell ref="F340:F341"/>
    <mergeCell ref="C346:C347"/>
    <mergeCell ref="A337:N337"/>
    <mergeCell ref="E350:E351"/>
    <mergeCell ref="C322:C323"/>
    <mergeCell ref="A334:A335"/>
    <mergeCell ref="A358:A359"/>
    <mergeCell ref="A344:A345"/>
    <mergeCell ref="B344:B345"/>
    <mergeCell ref="A352:A353"/>
    <mergeCell ref="B352:B353"/>
    <mergeCell ref="C348:C349"/>
    <mergeCell ref="B350:B351"/>
    <mergeCell ref="C352:C353"/>
    <mergeCell ref="C350:C351"/>
    <mergeCell ref="C344:C345"/>
    <mergeCell ref="B354:B355"/>
    <mergeCell ref="C354:C355"/>
    <mergeCell ref="B358:B359"/>
    <mergeCell ref="C358:C359"/>
    <mergeCell ref="D358:D359"/>
    <mergeCell ref="D354:D355"/>
    <mergeCell ref="A360:A361"/>
    <mergeCell ref="B360:B361"/>
    <mergeCell ref="A354:A355"/>
    <mergeCell ref="F358:F359"/>
    <mergeCell ref="A356:A357"/>
    <mergeCell ref="B356:B357"/>
    <mergeCell ref="C356:C357"/>
    <mergeCell ref="D356:D357"/>
    <mergeCell ref="E356:E357"/>
    <mergeCell ref="D360:D361"/>
    <mergeCell ref="A348:A349"/>
    <mergeCell ref="B348:B349"/>
    <mergeCell ref="E352:E353"/>
    <mergeCell ref="A350:A351"/>
    <mergeCell ref="D352:D353"/>
    <mergeCell ref="F344:F345"/>
    <mergeCell ref="F352:F353"/>
    <mergeCell ref="D348:D349"/>
    <mergeCell ref="E348:E349"/>
    <mergeCell ref="F350:F351"/>
    <mergeCell ref="H358:H359"/>
    <mergeCell ref="G360:G361"/>
    <mergeCell ref="G358:G359"/>
    <mergeCell ref="H360:H361"/>
    <mergeCell ref="G354:G355"/>
    <mergeCell ref="E354:E355"/>
    <mergeCell ref="F354:F355"/>
    <mergeCell ref="E360:E361"/>
    <mergeCell ref="E358:E359"/>
    <mergeCell ref="F360:F361"/>
    <mergeCell ref="G350:G351"/>
    <mergeCell ref="G352:G353"/>
    <mergeCell ref="H348:H349"/>
    <mergeCell ref="H350:H351"/>
    <mergeCell ref="H354:H355"/>
    <mergeCell ref="F356:F357"/>
    <mergeCell ref="G356:G357"/>
    <mergeCell ref="H356:H357"/>
    <mergeCell ref="H352:H353"/>
    <mergeCell ref="F348:F349"/>
  </mergeCells>
  <hyperlinks>
    <hyperlink ref="H433" r:id="rId1" display="dionne.chau@tslines.com.hk"/>
    <hyperlink ref="H434" r:id="rId2" display="marlin.kong@tslines.com.hk"/>
    <hyperlink ref="H435" r:id="rId3" display="sally.lui@tslines.com.hk"/>
    <hyperlink ref="H436" r:id="rId4" display="chris.ho@tslines.com.hk"/>
    <hyperlink ref="H426" r:id="rId5" display="tommy.chiu@tslines.com.hk"/>
    <hyperlink ref="H432" r:id="rId6" display="april.yeung@tslines.com.hk"/>
    <hyperlink ref="H425" r:id="rId7" display="edward.wong@tslines.com.hk"/>
    <hyperlink ref="H429" r:id="rId8" display="edith.fung@tslines.com.hk"/>
    <hyperlink ref="H430" r:id="rId9" display="ethel.leung@tslines.com.hk"/>
    <hyperlink ref="H431" r:id="rId10" display="hattie.tsang@tslines.com.hk"/>
    <hyperlink ref="H427" r:id="rId11" display="sing.chan@tslines.com.hk"/>
  </hyperlinks>
  <printOptions/>
  <pageMargins left="0.7086614173228347" right="0.7086614173228347" top="0.5511811023622047" bottom="0.5511811023622047" header="0.31496062992125984" footer="0.31496062992125984"/>
  <pageSetup fitToHeight="2" horizontalDpi="600" verticalDpi="600" orientation="portrait" paperSize="9" scale="23" r:id="rId13"/>
  <headerFooter alignWithMargins="0">
    <oddFooter>&amp;Lhttp://www.tslines.com.hk/TSLHKG_WSmain.jsp&amp;R&amp;F P. &amp;P</oddFooter>
  </headerFooter>
  <rowBreaks count="1" manualBreakCount="1">
    <brk id="226" max="255" man="1"/>
  </rowBreaks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TSL-HKG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ong</dc:creator>
  <cp:keywords/>
  <dc:description/>
  <cp:lastModifiedBy>hattie.tsang@tslines.com.hk</cp:lastModifiedBy>
  <cp:lastPrinted>2024-04-10T04:33:01Z</cp:lastPrinted>
  <dcterms:created xsi:type="dcterms:W3CDTF">2016-04-14T06:30:28Z</dcterms:created>
  <dcterms:modified xsi:type="dcterms:W3CDTF">2024-04-24T04:18:40Z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